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exandre\PMT\POSTINHOS LEVANTAMENTOS\"/>
    </mc:Choice>
  </mc:AlternateContent>
  <bookViews>
    <workbookView xWindow="0" yWindow="0" windowWidth="19200" windowHeight="7770"/>
  </bookViews>
  <sheets>
    <sheet name="PLANILHA CÂMARA MUNICIPAL" sheetId="2" r:id="rId1"/>
    <sheet name="Plan1" sheetId="4" r:id="rId2"/>
  </sheets>
  <definedNames>
    <definedName name="_xlnm.Print_Area" localSheetId="0">'PLANILHA CÂMARA MUNICIPAL'!$A$1:$H$36</definedName>
    <definedName name="_xlnm.Print_Titles" localSheetId="0">'PLANILHA CÂMARA MUNICIPAL'!$1:$8</definedName>
  </definedNames>
  <calcPr calcId="152511"/>
</workbook>
</file>

<file path=xl/calcChain.xml><?xml version="1.0" encoding="utf-8"?>
<calcChain xmlns="http://schemas.openxmlformats.org/spreadsheetml/2006/main">
  <c r="G21" i="2" l="1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 l="1"/>
  <c r="H14" i="2" s="1"/>
  <c r="G11" i="2" l="1"/>
  <c r="H11" i="2" s="1"/>
  <c r="G10" i="2"/>
  <c r="H10" i="2" s="1"/>
  <c r="H12" i="2" l="1"/>
  <c r="G15" i="4"/>
  <c r="G16" i="4" l="1"/>
  <c r="I16" i="4" l="1"/>
  <c r="E16" i="4"/>
  <c r="E22" i="4"/>
  <c r="I21" i="4"/>
  <c r="G21" i="4"/>
  <c r="I20" i="4"/>
  <c r="G20" i="4"/>
  <c r="E20" i="4"/>
  <c r="I19" i="4"/>
  <c r="G19" i="4"/>
  <c r="E19" i="4"/>
  <c r="I18" i="4"/>
  <c r="G18" i="4"/>
  <c r="E18" i="4"/>
  <c r="I17" i="4"/>
  <c r="G17" i="4"/>
  <c r="E17" i="4"/>
  <c r="I15" i="4"/>
  <c r="E15" i="4"/>
  <c r="I14" i="4"/>
  <c r="G14" i="4"/>
  <c r="E14" i="4"/>
  <c r="I22" i="4" l="1"/>
  <c r="C24" i="4"/>
  <c r="G22" i="4"/>
  <c r="G13" i="4"/>
  <c r="I13" i="4"/>
  <c r="I24" i="4" s="1"/>
  <c r="E21" i="4"/>
  <c r="E13" i="4"/>
  <c r="H24" i="4" l="1"/>
  <c r="G24" i="4"/>
  <c r="F24" i="4" s="1"/>
  <c r="E24" i="4"/>
  <c r="E25" i="4" l="1"/>
  <c r="G25" i="4" s="1"/>
  <c r="I25" i="4" s="1"/>
  <c r="D24" i="4"/>
  <c r="D25" i="4" s="1"/>
  <c r="F25" i="4" s="1"/>
  <c r="H25" i="4" s="1"/>
  <c r="K24" i="2" l="1"/>
  <c r="K75" i="2"/>
  <c r="K43" i="2"/>
  <c r="K66" i="2"/>
  <c r="K67" i="2"/>
  <c r="K68" i="2"/>
  <c r="K69" i="2"/>
  <c r="K70" i="2"/>
  <c r="K71" i="2"/>
  <c r="K72" i="2"/>
  <c r="K73" i="2"/>
  <c r="K74" i="2"/>
  <c r="K76" i="2"/>
  <c r="K77" i="2"/>
  <c r="K78" i="2"/>
  <c r="K27" i="2"/>
  <c r="K40" i="2"/>
  <c r="K41" i="2"/>
  <c r="K42" i="2"/>
  <c r="K26" i="2"/>
  <c r="K39" i="2"/>
  <c r="K65" i="2"/>
  <c r="K84" i="2" l="1"/>
  <c r="H22" i="2" l="1"/>
  <c r="H23" i="2" s="1"/>
  <c r="H6" i="2" s="1"/>
</calcChain>
</file>

<file path=xl/sharedStrings.xml><?xml version="1.0" encoding="utf-8"?>
<sst xmlns="http://schemas.openxmlformats.org/spreadsheetml/2006/main" count="102" uniqueCount="89">
  <si>
    <t>ITEM</t>
  </si>
  <si>
    <t>PLANILHA ORÇAMENTARIA</t>
  </si>
  <si>
    <t>BDI    =</t>
  </si>
  <si>
    <t>MUNICÍPIO TUPACIGUARA - MG</t>
  </si>
  <si>
    <t>DESCRIÇÕES DOS SERVIÇOS</t>
  </si>
  <si>
    <t>TOTAL</t>
  </si>
  <si>
    <t>%</t>
  </si>
  <si>
    <t>VALORES (R$)</t>
  </si>
  <si>
    <t>QUANTID.</t>
  </si>
  <si>
    <t>Subtotal 1</t>
  </si>
  <si>
    <t>Subtotal 2</t>
  </si>
  <si>
    <t>VALOR TOTAL =</t>
  </si>
  <si>
    <t>TOTAL S/ BDI</t>
  </si>
  <si>
    <t>PREFEITURA MUNICIPAL DE TUPACIGUARA - MG.</t>
  </si>
  <si>
    <r>
      <t>Obra</t>
    </r>
    <r>
      <rPr>
        <sz val="10"/>
        <rFont val="Arial"/>
        <family val="2"/>
      </rPr>
      <t xml:space="preserve">: </t>
    </r>
  </si>
  <si>
    <r>
      <t>Contrato:</t>
    </r>
    <r>
      <rPr>
        <sz val="10"/>
        <rFont val="Arial"/>
        <family val="2"/>
      </rPr>
      <t xml:space="preserve"> </t>
    </r>
  </si>
  <si>
    <t>Data base sinapi</t>
  </si>
  <si>
    <t xml:space="preserve">Processo: </t>
  </si>
  <si>
    <t xml:space="preserve">BDI: </t>
  </si>
  <si>
    <t xml:space="preserve"> </t>
  </si>
  <si>
    <t>CRONOGRAMA FÍSICO-FINANCEIRO</t>
  </si>
  <si>
    <t>DISCRIMINAÇÃO</t>
  </si>
  <si>
    <t xml:space="preserve">VALOR </t>
  </si>
  <si>
    <t>ETAPA DE EXECUÇÃO DOS SERVIÇOS</t>
  </si>
  <si>
    <t>MÊS 1</t>
  </si>
  <si>
    <t>MÊS 2</t>
  </si>
  <si>
    <t>VALOR</t>
  </si>
  <si>
    <t>CUSTO TOTAL</t>
  </si>
  <si>
    <t>CUSTO TOTAL ACUMULADO</t>
  </si>
  <si>
    <t>MÊS3</t>
  </si>
  <si>
    <t>ESQUADRIAS</t>
  </si>
  <si>
    <t>UNID</t>
  </si>
  <si>
    <t>UNIT.            S/ BDI</t>
  </si>
  <si>
    <t>UNIT.               C/ BDI</t>
  </si>
  <si>
    <t>PINTURA</t>
  </si>
  <si>
    <t>Data: NOV/2021</t>
  </si>
  <si>
    <t>Francisco Lourenço Borges Neto</t>
  </si>
  <si>
    <t xml:space="preserve">PREFEITO MUNICIPAL DE TUPACIGUARA       </t>
  </si>
  <si>
    <t>GABRIEL LORENÇO BORGES NETO</t>
  </si>
  <si>
    <t>SECRETÉRIO DE OBRAS - CAU: A 136,203-8</t>
  </si>
  <si>
    <t>_______________________________________________</t>
  </si>
  <si>
    <t>Tupaciguara,  24 de novembro de 2.021</t>
  </si>
  <si>
    <t>REVESTIMENTOS</t>
  </si>
  <si>
    <t>INSTALAÇÕES ELETRICAS</t>
  </si>
  <si>
    <t>INSTALAÇÕES HIDRAULICAS</t>
  </si>
  <si>
    <t xml:space="preserve">INSTALAÇÕES ELETRICAS FONTE </t>
  </si>
  <si>
    <t>IMPERMEABILIZAÇÃO</t>
  </si>
  <si>
    <t>REFORMA DO CORETO/FONTE DA PRAÇA DA MATRIZ</t>
  </si>
  <si>
    <t>PROPRIETÁRIO: PREFEITURA MUNICIPAL DE TUPACIGUARA</t>
  </si>
  <si>
    <t>REPAROS EM TELHADOS</t>
  </si>
  <si>
    <t>2.1</t>
  </si>
  <si>
    <t>2.2</t>
  </si>
  <si>
    <t>2.3</t>
  </si>
  <si>
    <t>2.4</t>
  </si>
  <si>
    <t>2.5</t>
  </si>
  <si>
    <t>2.6</t>
  </si>
  <si>
    <t>1.1</t>
  </si>
  <si>
    <t>1.3</t>
  </si>
  <si>
    <t>Gabriel Lourenço Borges Neto</t>
  </si>
  <si>
    <t>Secretário municipal de obras</t>
  </si>
  <si>
    <t>Prefeito Municipal</t>
  </si>
  <si>
    <t>APLICAÇÃO MANUAL DE PINTURA COM TINTA LÁTEX ACRÍLICA EM PAREDES, DUAS DEMÃOS. AF_06/2014</t>
  </si>
  <si>
    <t>88489</t>
  </si>
  <si>
    <t>m²</t>
  </si>
  <si>
    <t>PINTURA COM TINTA ALQUÍDICA DE ACABAMENTO (ESMALTE SINTÉTICO BRILHANTE) PULVERIZADA SOBRE SUPERFÍCIES METÁLICAS (EXCETO PERFIL) EXECUTADO EM OBRA (02 DEMÃOS). AF_01/2020_P</t>
  </si>
  <si>
    <t>100759</t>
  </si>
  <si>
    <t>90796</t>
  </si>
  <si>
    <t>KIT DE PORTA-PRONTA DE MADEIRA EM ACABAMENTO MELAMÍNICO BRANCO, FOLHA LEVE OU MÉDIA, E BATENTE METÁLICO, 80X210CM, FIXAÇÃO COM ARGAMASSA - FORNECIMENTO E INSTALAÇÃO. AF_12/2019</t>
  </si>
  <si>
    <t>100702</t>
  </si>
  <si>
    <t>PORTA DE CORRER DE ALUMÍNIO, COM DUAS FOLHAS PARA VIDRO, INCLUSO VIDRO LISO INCOLOR, FECHADURA E PUXADOR, SEM ALIZAR. AF_12/2019</t>
  </si>
  <si>
    <t>ROLDANA CONCAVA DUPLA, 4 RODAS, PARA PORTA DE CORRER, EM ZAMAC COM CHAPA DE ACO,  ROLAMENTO INTERNO BLINDADO DE ACO REVESTIDO EM NYLON</t>
  </si>
  <si>
    <t>TRILHO PANTOGRAFICO CONCAVO, TIPO U, EM ALUMINIO, COM DIMENSOES DE APROX *35 X 35* MM, PARA ROLDANA DE PORTA DE CORRER</t>
  </si>
  <si>
    <t>m</t>
  </si>
  <si>
    <t>TORNEIRA DE MESA PARA LAVATORIO, FIXA, CROMADA, PADRAO POPULAR, 1/2 " OU 3/4 " (REF 1193)</t>
  </si>
  <si>
    <t>TORNEIRA CROMADA TUBO MÓVEL, DE PAREDE, 1/2 OU 3/4, PARA PIA DE COZINHA, PADRÃO MÉDIO - FORNECIMENTO E INSTALAÇÃO. AF_01/2020</t>
  </si>
  <si>
    <t>86910</t>
  </si>
  <si>
    <t>INSTALAÇÃO DE VIDRO LISO INCOLOR, E = 4 MM, EM ESQUADRIA DE ALUMÍNIO OU PVC, FIXADO COM BAGUETE. AF_01/2021_P</t>
  </si>
  <si>
    <t>102162</t>
  </si>
  <si>
    <t>M²</t>
  </si>
  <si>
    <t>ELETRODUTO FLEXÍVEL CORRUGADO, PVC, DN 20 MM (1/2"), PARA CIRCUITOS TERMINAIS, INSTALADO EM FORRO - FORNECIMENTO E INSTALAÇÃO. AF_12/2015</t>
  </si>
  <si>
    <t>91831</t>
  </si>
  <si>
    <t>M</t>
  </si>
  <si>
    <t>2.7</t>
  </si>
  <si>
    <t>2.8</t>
  </si>
  <si>
    <t>Tupaciguara, 31 de Janeiro de 2.022</t>
  </si>
  <si>
    <t>LOCAL:     POSTINHO - NOVA ESPERANÇA</t>
  </si>
  <si>
    <t>FINALIDADE: PEQUENOS REPAROS POSTINHO</t>
  </si>
  <si>
    <t xml:space="preserve">CÓDIGO            SINAPI </t>
  </si>
  <si>
    <t>DATA BASE SINAPI: 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</si>
</sst>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\-&quot;R$&quot;\ #,##0.00"/>
    <numFmt numFmtId="165" formatCode="_-&quot;R$&quot;\ * #,##0.00_-;\-&quot;R$&quot;\ * #,##0.00_-;_-&quot;R$&quot;\ * &quot;-&quot;??_-;_-@_-"/>
    <numFmt numFmtId="166" formatCode="&quot;R$&quot;\ #,##0.00"/>
    <numFmt numFmtId="167" formatCode="#,##0.0"/>
    <numFmt numFmtId="168" formatCode="_(* #,##0.00_);_(* \(#,##0.00\);_(* &quot;-&quot;??_);_(@_)"/>
    <numFmt numFmtId="169" formatCode="_(&quot;R$ &quot;* #,##0.00_);_(&quot;R$ &quot;* \(#,##0.00\);_(&quot;R$ &quot;* &quot;-&quot;??_);_(@_)"/>
    <numFmt numFmtId="170" formatCode="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Calibri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7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180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textRotation="180" wrapText="1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textRotation="180" wrapText="1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0" fontId="0" fillId="0" borderId="5" xfId="0" applyNumberForma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textRotation="180" wrapText="1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textRotation="180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horizontal="center" vertical="center"/>
    </xf>
    <xf numFmtId="0" fontId="9" fillId="0" borderId="0" xfId="0" applyFont="1"/>
    <xf numFmtId="166" fontId="2" fillId="0" borderId="7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7" fontId="0" fillId="0" borderId="0" xfId="0" applyNumberFormat="1"/>
    <xf numFmtId="167" fontId="9" fillId="0" borderId="0" xfId="0" applyNumberFormat="1" applyFont="1"/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0" fontId="16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10" fontId="17" fillId="0" borderId="6" xfId="1" applyNumberFormat="1" applyFont="1" applyBorder="1" applyAlignment="1">
      <alignment horizontal="center"/>
    </xf>
    <xf numFmtId="0" fontId="17" fillId="0" borderId="6" xfId="0" applyFont="1" applyBorder="1" applyAlignment="1">
      <alignment vertical="center" wrapText="1"/>
    </xf>
    <xf numFmtId="169" fontId="17" fillId="0" borderId="6" xfId="3" applyNumberFormat="1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169" fontId="20" fillId="0" borderId="6" xfId="3" applyNumberFormat="1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169" fontId="17" fillId="0" borderId="15" xfId="3" applyNumberFormat="1" applyFont="1" applyBorder="1" applyAlignment="1"/>
    <xf numFmtId="169" fontId="17" fillId="0" borderId="15" xfId="3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169" fontId="17" fillId="0" borderId="0" xfId="3" applyNumberFormat="1" applyFont="1"/>
    <xf numFmtId="10" fontId="17" fillId="0" borderId="0" xfId="1" applyNumberFormat="1" applyFont="1"/>
    <xf numFmtId="10" fontId="17" fillId="3" borderId="6" xfId="1" applyNumberFormat="1" applyFont="1" applyFill="1" applyBorder="1" applyAlignment="1">
      <alignment horizontal="center"/>
    </xf>
    <xf numFmtId="169" fontId="17" fillId="3" borderId="6" xfId="3" applyNumberFormat="1" applyFont="1" applyFill="1" applyBorder="1" applyAlignment="1">
      <alignment horizontal="center"/>
    </xf>
    <xf numFmtId="10" fontId="17" fillId="3" borderId="6" xfId="1" applyNumberFormat="1" applyFont="1" applyFill="1" applyBorder="1" applyAlignment="1">
      <alignment horizontal="center" vertical="center"/>
    </xf>
    <xf numFmtId="169" fontId="17" fillId="3" borderId="6" xfId="3" applyNumberFormat="1" applyFont="1" applyFill="1" applyBorder="1" applyAlignment="1">
      <alignment vertical="center"/>
    </xf>
    <xf numFmtId="10" fontId="20" fillId="3" borderId="6" xfId="1" applyNumberFormat="1" applyFont="1" applyFill="1" applyBorder="1" applyAlignment="1">
      <alignment horizontal="center" vertical="center"/>
    </xf>
    <xf numFmtId="169" fontId="20" fillId="3" borderId="6" xfId="3" applyNumberFormat="1" applyFont="1" applyFill="1" applyBorder="1" applyAlignment="1">
      <alignment vertical="center"/>
    </xf>
    <xf numFmtId="10" fontId="17" fillId="3" borderId="15" xfId="1" applyNumberFormat="1" applyFont="1" applyFill="1" applyBorder="1" applyAlignment="1">
      <alignment horizontal="center" vertical="center"/>
    </xf>
    <xf numFmtId="169" fontId="17" fillId="3" borderId="15" xfId="3" applyNumberFormat="1" applyFont="1" applyFill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169" fontId="17" fillId="0" borderId="5" xfId="3" applyNumberFormat="1" applyFont="1" applyBorder="1" applyAlignment="1">
      <alignment vertical="center"/>
    </xf>
    <xf numFmtId="10" fontId="17" fillId="3" borderId="5" xfId="1" applyNumberFormat="1" applyFont="1" applyFill="1" applyBorder="1" applyAlignment="1">
      <alignment horizontal="center" vertical="center"/>
    </xf>
    <xf numFmtId="169" fontId="17" fillId="3" borderId="5" xfId="3" applyNumberFormat="1" applyFont="1" applyFill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6" xfId="0" applyBorder="1"/>
    <xf numFmtId="10" fontId="17" fillId="0" borderId="25" xfId="1" applyNumberFormat="1" applyFont="1" applyBorder="1" applyAlignment="1">
      <alignment horizontal="center" vertical="center"/>
    </xf>
    <xf numFmtId="10" fontId="17" fillId="0" borderId="16" xfId="1" applyNumberFormat="1" applyFont="1" applyBorder="1" applyAlignment="1">
      <alignment horizontal="center" vertical="center"/>
    </xf>
    <xf numFmtId="10" fontId="20" fillId="0" borderId="16" xfId="1" applyNumberFormat="1" applyFont="1" applyBorder="1" applyAlignment="1">
      <alignment horizontal="center" vertical="center"/>
    </xf>
    <xf numFmtId="10" fontId="17" fillId="0" borderId="28" xfId="1" applyNumberFormat="1" applyFont="1" applyBorder="1" applyAlignment="1">
      <alignment horizontal="center" vertical="center"/>
    </xf>
    <xf numFmtId="169" fontId="17" fillId="0" borderId="1" xfId="3" applyNumberFormat="1" applyFont="1" applyBorder="1" applyAlignment="1">
      <alignment horizontal="center"/>
    </xf>
    <xf numFmtId="10" fontId="17" fillId="3" borderId="4" xfId="1" applyNumberFormat="1" applyFont="1" applyFill="1" applyBorder="1" applyAlignment="1">
      <alignment horizontal="center"/>
    </xf>
    <xf numFmtId="169" fontId="17" fillId="3" borderId="13" xfId="3" applyNumberFormat="1" applyFont="1" applyFill="1" applyBorder="1" applyAlignment="1">
      <alignment horizontal="center"/>
    </xf>
    <xf numFmtId="169" fontId="17" fillId="3" borderId="29" xfId="3" applyNumberFormat="1" applyFont="1" applyFill="1" applyBorder="1" applyAlignment="1">
      <alignment vertical="center"/>
    </xf>
    <xf numFmtId="169" fontId="17" fillId="3" borderId="27" xfId="3" applyNumberFormat="1" applyFont="1" applyFill="1" applyBorder="1" applyAlignment="1">
      <alignment vertical="center"/>
    </xf>
    <xf numFmtId="169" fontId="20" fillId="3" borderId="27" xfId="3" applyNumberFormat="1" applyFont="1" applyFill="1" applyBorder="1" applyAlignment="1">
      <alignment vertical="center"/>
    </xf>
    <xf numFmtId="0" fontId="17" fillId="0" borderId="0" xfId="0" applyFont="1" applyBorder="1"/>
    <xf numFmtId="0" fontId="16" fillId="0" borderId="26" xfId="0" applyFont="1" applyBorder="1" applyAlignment="1">
      <alignment horizontal="center" vertical="center"/>
    </xf>
    <xf numFmtId="168" fontId="16" fillId="0" borderId="26" xfId="2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6" fillId="0" borderId="16" xfId="0" applyFont="1" applyBorder="1" applyAlignment="1">
      <alignment horizontal="left" vertical="center"/>
    </xf>
    <xf numFmtId="168" fontId="11" fillId="0" borderId="26" xfId="2" applyNumberFormat="1" applyFont="1" applyBorder="1" applyAlignment="1">
      <alignment horizontal="right" vertical="center"/>
    </xf>
    <xf numFmtId="17" fontId="16" fillId="0" borderId="8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0" fillId="0" borderId="27" xfId="0" applyBorder="1"/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10" fontId="16" fillId="0" borderId="35" xfId="0" applyNumberFormat="1" applyFont="1" applyBorder="1" applyAlignment="1">
      <alignment horizontal="center" vertical="center"/>
    </xf>
    <xf numFmtId="169" fontId="20" fillId="3" borderId="30" xfId="3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13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5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wrapText="1"/>
    </xf>
    <xf numFmtId="166" fontId="4" fillId="0" borderId="0" xfId="0" applyNumberFormat="1" applyFont="1" applyBorder="1" applyAlignment="1">
      <alignment vertical="center"/>
    </xf>
    <xf numFmtId="0" fontId="12" fillId="0" borderId="0" xfId="0" applyFont="1" applyBorder="1"/>
    <xf numFmtId="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/>
    <xf numFmtId="0" fontId="0" fillId="0" borderId="0" xfId="0" applyFill="1" applyBorder="1" applyAlignment="1">
      <alignment wrapText="1"/>
    </xf>
    <xf numFmtId="0" fontId="17" fillId="0" borderId="6" xfId="0" applyFont="1" applyBorder="1" applyAlignment="1">
      <alignment horizontal="left" vertical="center" wrapText="1"/>
    </xf>
    <xf numFmtId="166" fontId="3" fillId="2" borderId="19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170" fontId="5" fillId="0" borderId="0" xfId="0" applyNumberFormat="1" applyFont="1" applyBorder="1" applyAlignment="1">
      <alignment vertical="center"/>
    </xf>
    <xf numFmtId="44" fontId="5" fillId="0" borderId="0" xfId="0" applyNumberFormat="1" applyFont="1" applyBorder="1" applyAlignment="1">
      <alignment vertical="center"/>
    </xf>
    <xf numFmtId="167" fontId="0" fillId="0" borderId="0" xfId="0" applyNumberFormat="1" applyBorder="1"/>
    <xf numFmtId="0" fontId="0" fillId="0" borderId="36" xfId="0" applyBorder="1"/>
    <xf numFmtId="4" fontId="5" fillId="0" borderId="36" xfId="0" applyNumberFormat="1" applyFont="1" applyBorder="1" applyAlignment="1">
      <alignment vertical="center"/>
    </xf>
    <xf numFmtId="170" fontId="5" fillId="0" borderId="36" xfId="0" applyNumberFormat="1" applyFont="1" applyBorder="1" applyAlignment="1">
      <alignment vertical="center"/>
    </xf>
    <xf numFmtId="44" fontId="5" fillId="0" borderId="36" xfId="0" applyNumberFormat="1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center" vertical="center"/>
    </xf>
    <xf numFmtId="4" fontId="5" fillId="5" borderId="6" xfId="0" applyNumberFormat="1" applyFont="1" applyFill="1" applyBorder="1" applyAlignment="1">
      <alignment vertical="center"/>
    </xf>
    <xf numFmtId="170" fontId="5" fillId="5" borderId="6" xfId="0" applyNumberFormat="1" applyFont="1" applyFill="1" applyBorder="1" applyAlignment="1">
      <alignment vertical="center"/>
    </xf>
    <xf numFmtId="164" fontId="2" fillId="5" borderId="8" xfId="0" applyNumberFormat="1" applyFont="1" applyFill="1" applyBorder="1" applyAlignment="1">
      <alignment vertical="center"/>
    </xf>
    <xf numFmtId="0" fontId="2" fillId="6" borderId="12" xfId="0" applyFont="1" applyFill="1" applyBorder="1" applyAlignment="1">
      <alignment horizontal="center"/>
    </xf>
    <xf numFmtId="0" fontId="2" fillId="6" borderId="6" xfId="0" applyFont="1" applyFill="1" applyBorder="1" applyAlignment="1">
      <alignment vertical="center"/>
    </xf>
    <xf numFmtId="0" fontId="2" fillId="6" borderId="16" xfId="0" applyFont="1" applyFill="1" applyBorder="1"/>
    <xf numFmtId="0" fontId="2" fillId="6" borderId="26" xfId="0" applyFont="1" applyFill="1" applyBorder="1" applyAlignment="1">
      <alignment horizontal="center" vertical="center"/>
    </xf>
    <xf numFmtId="0" fontId="0" fillId="6" borderId="26" xfId="0" applyFill="1" applyBorder="1"/>
    <xf numFmtId="4" fontId="2" fillId="6" borderId="26" xfId="0" applyNumberFormat="1" applyFont="1" applyFill="1" applyBorder="1" applyAlignment="1">
      <alignment vertical="center"/>
    </xf>
    <xf numFmtId="170" fontId="2" fillId="6" borderId="8" xfId="0" applyNumberFormat="1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0" fillId="6" borderId="6" xfId="0" applyFill="1" applyBorder="1"/>
    <xf numFmtId="4" fontId="2" fillId="6" borderId="6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vertical="center"/>
    </xf>
    <xf numFmtId="170" fontId="5" fillId="5" borderId="0" xfId="0" applyNumberFormat="1" applyFont="1" applyFill="1" applyBorder="1" applyAlignment="1">
      <alignment vertical="center"/>
    </xf>
    <xf numFmtId="0" fontId="5" fillId="7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/>
    </xf>
    <xf numFmtId="164" fontId="2" fillId="7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7" borderId="6" xfId="0" applyFont="1" applyFill="1" applyBorder="1" applyAlignment="1">
      <alignment horizontal="right"/>
    </xf>
    <xf numFmtId="0" fontId="5" fillId="7" borderId="6" xfId="0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vertical="center"/>
    </xf>
    <xf numFmtId="170" fontId="5" fillId="7" borderId="6" xfId="0" applyNumberFormat="1" applyFont="1" applyFill="1" applyBorder="1" applyAlignment="1">
      <alignment vertical="center"/>
    </xf>
    <xf numFmtId="0" fontId="23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vertical="center"/>
    </xf>
    <xf numFmtId="0" fontId="5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right"/>
    </xf>
    <xf numFmtId="164" fontId="2" fillId="5" borderId="38" xfId="0" applyNumberFormat="1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0" fontId="5" fillId="0" borderId="6" xfId="0" applyNumberFormat="1" applyFont="1" applyBorder="1" applyAlignment="1">
      <alignment vertical="center"/>
    </xf>
    <xf numFmtId="170" fontId="23" fillId="0" borderId="6" xfId="0" applyNumberFormat="1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wrapText="1"/>
    </xf>
    <xf numFmtId="0" fontId="24" fillId="0" borderId="6" xfId="0" applyFont="1" applyBorder="1" applyAlignment="1">
      <alignment horizontal="center"/>
    </xf>
    <xf numFmtId="170" fontId="5" fillId="0" borderId="5" xfId="0" applyNumberFormat="1" applyFont="1" applyBorder="1" applyAlignment="1">
      <alignment vertical="center"/>
    </xf>
    <xf numFmtId="170" fontId="0" fillId="0" borderId="6" xfId="0" applyNumberFormat="1" applyFont="1" applyBorder="1" applyAlignment="1">
      <alignment vertical="center"/>
    </xf>
    <xf numFmtId="170" fontId="0" fillId="0" borderId="8" xfId="0" applyNumberFormat="1" applyFont="1" applyBorder="1" applyAlignment="1">
      <alignment vertical="center"/>
    </xf>
    <xf numFmtId="2" fontId="0" fillId="0" borderId="6" xfId="0" applyNumberForma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0" fontId="19" fillId="0" borderId="17" xfId="1" applyNumberFormat="1" applyFont="1" applyBorder="1" applyAlignment="1">
      <alignment horizontal="center" vertical="center"/>
    </xf>
    <xf numFmtId="10" fontId="19" fillId="0" borderId="18" xfId="1" applyNumberFormat="1" applyFont="1" applyBorder="1" applyAlignment="1">
      <alignment horizontal="center" vertical="center"/>
    </xf>
    <xf numFmtId="10" fontId="19" fillId="0" borderId="20" xfId="1" applyNumberFormat="1" applyFont="1" applyBorder="1" applyAlignment="1">
      <alignment horizontal="center" vertical="center"/>
    </xf>
    <xf numFmtId="10" fontId="19" fillId="0" borderId="0" xfId="1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9" fontId="17" fillId="0" borderId="6" xfId="3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</cellXfs>
  <cellStyles count="4">
    <cellStyle name="Moeda" xfId="3" builtinId="4"/>
    <cellStyle name="Normal" xfId="0" builtinId="0"/>
    <cellStyle name="Porcentagem" xfId="1" builtinId="5"/>
    <cellStyle name="Vírgula" xfId="2" builtinId="3"/>
  </cellStyles>
  <dxfs count="14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2733675</xdr:colOff>
      <xdr:row>2</xdr:row>
      <xdr:rowOff>219075</xdr:rowOff>
    </xdr:from>
    <xdr:to>
      <xdr:col>4</xdr:col>
      <xdr:colOff>571500</xdr:colOff>
      <xdr:row>7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695325"/>
          <a:ext cx="1790700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57151</xdr:colOff>
      <xdr:row>4</xdr:row>
      <xdr:rowOff>28575</xdr:rowOff>
    </xdr:from>
    <xdr:to>
      <xdr:col>9</xdr:col>
      <xdr:colOff>76200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1" y="800100"/>
          <a:ext cx="3733799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4"/>
  <sheetViews>
    <sheetView tabSelected="1" topLeftCell="A11" workbookViewId="0">
      <selection activeCell="A8" sqref="A8:H23"/>
    </sheetView>
  </sheetViews>
  <sheetFormatPr defaultRowHeight="15" x14ac:dyDescent="0.25"/>
  <cols>
    <col min="2" max="2" width="12.28515625" customWidth="1"/>
    <col min="3" max="3" width="53.5703125" customWidth="1"/>
    <col min="4" max="4" width="5.7109375" customWidth="1"/>
    <col min="6" max="6" width="8.85546875" customWidth="1"/>
    <col min="7" max="7" width="9.5703125" customWidth="1"/>
    <col min="8" max="8" width="17.42578125" customWidth="1"/>
    <col min="10" max="10" width="1.85546875" customWidth="1"/>
    <col min="11" max="11" width="11.7109375" hidden="1" customWidth="1"/>
    <col min="16" max="16" width="10.28515625" customWidth="1"/>
    <col min="17" max="17" width="9.140625" style="47"/>
  </cols>
  <sheetData>
    <row r="1" spans="1:17" ht="18.75" x14ac:dyDescent="0.25">
      <c r="A1" s="1"/>
      <c r="B1" s="2"/>
      <c r="C1" s="206" t="s">
        <v>1</v>
      </c>
      <c r="D1" s="206"/>
      <c r="E1" s="206"/>
      <c r="F1" s="206"/>
      <c r="G1" s="206"/>
      <c r="H1" s="206"/>
      <c r="I1" s="3"/>
    </row>
    <row r="2" spans="1:17" ht="18.75" x14ac:dyDescent="0.25">
      <c r="A2" s="5"/>
      <c r="B2" s="6"/>
      <c r="C2" s="7"/>
      <c r="D2" s="21"/>
      <c r="E2" s="8"/>
      <c r="F2" s="8"/>
      <c r="G2" s="8"/>
      <c r="H2" s="8"/>
      <c r="I2" s="8"/>
    </row>
    <row r="3" spans="1:17" s="44" customFormat="1" ht="21" x14ac:dyDescent="0.35">
      <c r="A3" s="37"/>
      <c r="B3" s="38" t="s">
        <v>86</v>
      </c>
      <c r="C3" s="39"/>
      <c r="D3" s="40"/>
      <c r="E3" s="41"/>
      <c r="F3" s="42"/>
      <c r="G3" s="41"/>
      <c r="H3" s="43" t="s">
        <v>2</v>
      </c>
      <c r="Q3" s="48"/>
    </row>
    <row r="4" spans="1:17" x14ac:dyDescent="0.25">
      <c r="A4" s="5"/>
      <c r="B4" s="9" t="s">
        <v>48</v>
      </c>
      <c r="C4" s="12"/>
      <c r="D4" s="18"/>
      <c r="E4" s="13"/>
      <c r="F4" s="14"/>
      <c r="G4" s="4"/>
      <c r="H4" s="15">
        <v>0.25</v>
      </c>
    </row>
    <row r="5" spans="1:17" ht="15.75" thickBot="1" x14ac:dyDescent="0.3">
      <c r="A5" s="5"/>
      <c r="B5" s="16" t="s">
        <v>3</v>
      </c>
      <c r="C5" s="17"/>
      <c r="E5" s="11"/>
      <c r="G5" s="22" t="s">
        <v>88</v>
      </c>
      <c r="H5" s="11"/>
      <c r="I5" s="11"/>
    </row>
    <row r="6" spans="1:17" ht="18.75" x14ac:dyDescent="0.25">
      <c r="A6" s="5"/>
      <c r="B6" s="16" t="s">
        <v>85</v>
      </c>
      <c r="C6" s="10"/>
      <c r="F6" s="208" t="s">
        <v>11</v>
      </c>
      <c r="G6" s="209"/>
      <c r="H6" s="136">
        <f>H23</f>
        <v>37079.688750000001</v>
      </c>
      <c r="I6" s="138"/>
    </row>
    <row r="7" spans="1:17" ht="26.25" customHeight="1" thickBot="1" x14ac:dyDescent="0.3">
      <c r="A7" s="6"/>
      <c r="B7" s="27"/>
      <c r="C7" s="17"/>
      <c r="D7" s="18"/>
      <c r="E7" s="13"/>
      <c r="F7" s="207" t="s">
        <v>7</v>
      </c>
      <c r="G7" s="207"/>
      <c r="H7" s="207"/>
      <c r="I7" s="137"/>
    </row>
    <row r="8" spans="1:17" ht="30" x14ac:dyDescent="0.25">
      <c r="A8" s="29" t="s">
        <v>0</v>
      </c>
      <c r="B8" s="30" t="s">
        <v>87</v>
      </c>
      <c r="C8" s="31" t="s">
        <v>4</v>
      </c>
      <c r="D8" s="32" t="s">
        <v>31</v>
      </c>
      <c r="E8" s="32" t="s">
        <v>8</v>
      </c>
      <c r="F8" s="139" t="s">
        <v>32</v>
      </c>
      <c r="G8" s="140" t="s">
        <v>33</v>
      </c>
      <c r="H8" s="141" t="s">
        <v>5</v>
      </c>
      <c r="I8" s="137"/>
    </row>
    <row r="9" spans="1:17" x14ac:dyDescent="0.25">
      <c r="A9" s="163">
        <v>1</v>
      </c>
      <c r="B9" s="164"/>
      <c r="C9" s="165" t="s">
        <v>34</v>
      </c>
      <c r="D9" s="166"/>
      <c r="E9" s="167"/>
      <c r="F9" s="168"/>
      <c r="G9" s="168"/>
      <c r="H9" s="169"/>
      <c r="I9" s="113"/>
      <c r="K9" s="112"/>
    </row>
    <row r="10" spans="1:17" ht="23.25" x14ac:dyDescent="0.25">
      <c r="A10" s="33" t="s">
        <v>56</v>
      </c>
      <c r="B10" s="196" t="s">
        <v>62</v>
      </c>
      <c r="C10" s="197" t="s">
        <v>61</v>
      </c>
      <c r="D10" s="193" t="s">
        <v>63</v>
      </c>
      <c r="E10" s="25">
        <v>1535.1</v>
      </c>
      <c r="F10" s="194">
        <v>11.69</v>
      </c>
      <c r="G10" s="194">
        <f>F10*(1+H4)</f>
        <v>14.612499999999999</v>
      </c>
      <c r="H10" s="195">
        <f>G10*E10</f>
        <v>22431.648749999997</v>
      </c>
      <c r="I10" s="113"/>
      <c r="K10" s="112"/>
    </row>
    <row r="11" spans="1:17" s="28" customFormat="1" ht="37.5" customHeight="1" x14ac:dyDescent="0.25">
      <c r="A11" s="179" t="s">
        <v>57</v>
      </c>
      <c r="B11" s="192" t="s">
        <v>65</v>
      </c>
      <c r="C11" s="197" t="s">
        <v>64</v>
      </c>
      <c r="D11" s="193" t="s">
        <v>63</v>
      </c>
      <c r="E11" s="152">
        <v>187.84</v>
      </c>
      <c r="F11" s="194">
        <v>39.15</v>
      </c>
      <c r="G11" s="194">
        <f>F11*(1+H4)</f>
        <v>48.9375</v>
      </c>
      <c r="H11" s="195">
        <f>G11*E11</f>
        <v>9192.42</v>
      </c>
      <c r="I11" s="113"/>
      <c r="K11" s="112"/>
      <c r="Q11" s="145"/>
    </row>
    <row r="12" spans="1:17" ht="13.5" customHeight="1" x14ac:dyDescent="0.25">
      <c r="A12" s="156"/>
      <c r="B12" s="157"/>
      <c r="C12" s="158" t="s">
        <v>9</v>
      </c>
      <c r="D12" s="159"/>
      <c r="E12" s="160"/>
      <c r="F12" s="161"/>
      <c r="G12" s="161"/>
      <c r="H12" s="162">
        <f>SUM(H10:H11)</f>
        <v>31624.068749999999</v>
      </c>
      <c r="I12" s="113"/>
      <c r="K12" s="112"/>
    </row>
    <row r="13" spans="1:17" x14ac:dyDescent="0.25">
      <c r="A13" s="163">
        <v>2</v>
      </c>
      <c r="B13" s="164"/>
      <c r="C13" s="165" t="s">
        <v>49</v>
      </c>
      <c r="D13" s="170"/>
      <c r="E13" s="171"/>
      <c r="F13" s="172"/>
      <c r="G13" s="172"/>
      <c r="H13" s="169"/>
      <c r="I13" s="113"/>
      <c r="K13" s="112"/>
    </row>
    <row r="14" spans="1:17" ht="34.5" x14ac:dyDescent="0.25">
      <c r="A14" s="33" t="s">
        <v>50</v>
      </c>
      <c r="B14" s="196" t="s">
        <v>66</v>
      </c>
      <c r="C14" s="197" t="s">
        <v>67</v>
      </c>
      <c r="D14" s="25" t="s">
        <v>31</v>
      </c>
      <c r="E14" s="203">
        <v>1</v>
      </c>
      <c r="F14" s="199">
        <v>645.09</v>
      </c>
      <c r="G14" s="200">
        <f>F14*(1+H4)</f>
        <v>806.36250000000007</v>
      </c>
      <c r="H14" s="201">
        <f>G14*E14</f>
        <v>806.36250000000007</v>
      </c>
      <c r="I14" s="113"/>
      <c r="K14" s="112"/>
    </row>
    <row r="15" spans="1:17" ht="23.25" x14ac:dyDescent="0.25">
      <c r="A15" s="184" t="s">
        <v>51</v>
      </c>
      <c r="B15" s="196" t="s">
        <v>68</v>
      </c>
      <c r="C15" s="197" t="s">
        <v>69</v>
      </c>
      <c r="D15" s="193" t="s">
        <v>63</v>
      </c>
      <c r="E15" s="202">
        <v>4.2</v>
      </c>
      <c r="F15" s="200">
        <v>486.53</v>
      </c>
      <c r="G15" s="200">
        <f>F15*(1+H4)</f>
        <v>608.16249999999991</v>
      </c>
      <c r="H15" s="201">
        <f t="shared" ref="H15:H17" si="0">G15*E15</f>
        <v>2554.2824999999998</v>
      </c>
      <c r="I15" s="113"/>
      <c r="K15" s="23"/>
    </row>
    <row r="16" spans="1:17" ht="23.25" x14ac:dyDescent="0.25">
      <c r="A16" s="184" t="s">
        <v>52</v>
      </c>
      <c r="B16" s="196">
        <v>38179</v>
      </c>
      <c r="C16" s="191" t="s">
        <v>70</v>
      </c>
      <c r="D16" s="25" t="s">
        <v>31</v>
      </c>
      <c r="E16" s="202">
        <v>1</v>
      </c>
      <c r="F16" s="200">
        <v>47.48</v>
      </c>
      <c r="G16" s="200">
        <f>F16*(1+H4)</f>
        <v>59.349999999999994</v>
      </c>
      <c r="H16" s="201">
        <f t="shared" si="0"/>
        <v>59.349999999999994</v>
      </c>
      <c r="I16" s="113"/>
      <c r="K16" s="23"/>
    </row>
    <row r="17" spans="1:17" ht="23.25" x14ac:dyDescent="0.25">
      <c r="A17" s="184" t="s">
        <v>53</v>
      </c>
      <c r="B17" s="196">
        <v>11581</v>
      </c>
      <c r="C17" s="197" t="s">
        <v>71</v>
      </c>
      <c r="D17" s="25" t="s">
        <v>72</v>
      </c>
      <c r="E17" s="202">
        <v>2</v>
      </c>
      <c r="F17" s="200">
        <v>21.06</v>
      </c>
      <c r="G17" s="200">
        <f>F17*(1+H4)</f>
        <v>26.324999999999999</v>
      </c>
      <c r="H17" s="201">
        <f t="shared" si="0"/>
        <v>52.65</v>
      </c>
      <c r="I17" s="113"/>
      <c r="K17" s="23"/>
    </row>
    <row r="18" spans="1:17" ht="23.25" x14ac:dyDescent="0.25">
      <c r="A18" s="184" t="s">
        <v>54</v>
      </c>
      <c r="B18" s="198">
        <v>13415</v>
      </c>
      <c r="C18" s="197" t="s">
        <v>73</v>
      </c>
      <c r="D18" s="25" t="s">
        <v>31</v>
      </c>
      <c r="E18" s="204">
        <v>15</v>
      </c>
      <c r="F18" s="200">
        <v>52.35</v>
      </c>
      <c r="G18" s="200">
        <f>F18*(1+H4)</f>
        <v>65.4375</v>
      </c>
      <c r="H18" s="23">
        <f>G18*E18</f>
        <v>981.5625</v>
      </c>
      <c r="I18" s="113"/>
      <c r="K18" s="23"/>
    </row>
    <row r="19" spans="1:17" ht="23.25" x14ac:dyDescent="0.25">
      <c r="A19" s="184" t="s">
        <v>55</v>
      </c>
      <c r="B19" s="198" t="s">
        <v>75</v>
      </c>
      <c r="C19" s="197" t="s">
        <v>74</v>
      </c>
      <c r="D19" s="25" t="s">
        <v>31</v>
      </c>
      <c r="E19" s="204">
        <v>1</v>
      </c>
      <c r="F19" s="200">
        <v>93.61</v>
      </c>
      <c r="G19" s="200">
        <f>F19*(1+H4)</f>
        <v>117.0125</v>
      </c>
      <c r="H19" s="23">
        <f>G19*E19</f>
        <v>117.0125</v>
      </c>
      <c r="I19" s="113"/>
      <c r="K19" s="23"/>
    </row>
    <row r="20" spans="1:17" ht="23.25" x14ac:dyDescent="0.25">
      <c r="A20" s="184" t="s">
        <v>82</v>
      </c>
      <c r="B20" s="196" t="s">
        <v>77</v>
      </c>
      <c r="C20" s="197" t="s">
        <v>76</v>
      </c>
      <c r="D20" s="25" t="s">
        <v>78</v>
      </c>
      <c r="E20" s="204">
        <v>2</v>
      </c>
      <c r="F20" s="200">
        <v>263.76</v>
      </c>
      <c r="G20" s="200">
        <f>F20*(1+H4)</f>
        <v>329.7</v>
      </c>
      <c r="H20" s="23">
        <f>G20*E20</f>
        <v>659.4</v>
      </c>
      <c r="I20" s="113"/>
      <c r="K20" s="23"/>
    </row>
    <row r="21" spans="1:17" ht="34.5" x14ac:dyDescent="0.25">
      <c r="A21" s="184" t="s">
        <v>83</v>
      </c>
      <c r="B21" s="196" t="s">
        <v>80</v>
      </c>
      <c r="C21" s="197" t="s">
        <v>79</v>
      </c>
      <c r="D21" s="185" t="s">
        <v>81</v>
      </c>
      <c r="E21" s="205">
        <v>25</v>
      </c>
      <c r="F21" s="200">
        <v>7.2</v>
      </c>
      <c r="G21" s="200">
        <f>F21*(1+H4)</f>
        <v>9</v>
      </c>
      <c r="H21" s="186">
        <f>G21*E21</f>
        <v>225</v>
      </c>
      <c r="I21" s="113"/>
      <c r="K21" s="186"/>
    </row>
    <row r="22" spans="1:17" x14ac:dyDescent="0.25">
      <c r="A22" s="187"/>
      <c r="B22" s="188"/>
      <c r="C22" s="189" t="s">
        <v>10</v>
      </c>
      <c r="D22" s="173"/>
      <c r="E22" s="174"/>
      <c r="F22" s="175"/>
      <c r="G22" s="175"/>
      <c r="H22" s="190">
        <f>SUM(H14:H21)</f>
        <v>5455.62</v>
      </c>
      <c r="I22" s="113"/>
      <c r="K22" s="112"/>
    </row>
    <row r="23" spans="1:17" x14ac:dyDescent="0.25">
      <c r="A23" s="176"/>
      <c r="B23" s="177"/>
      <c r="C23" s="180" t="s">
        <v>5</v>
      </c>
      <c r="D23" s="181"/>
      <c r="E23" s="182"/>
      <c r="F23" s="183"/>
      <c r="G23" s="183"/>
      <c r="H23" s="178">
        <f>SUM(H12,H22)</f>
        <v>37079.688750000001</v>
      </c>
      <c r="I23" s="113"/>
      <c r="K23" s="112"/>
    </row>
    <row r="24" spans="1:17" x14ac:dyDescent="0.25">
      <c r="A24" s="108"/>
      <c r="B24" s="109"/>
      <c r="C24" s="142"/>
      <c r="D24" s="111"/>
      <c r="E24" s="112"/>
      <c r="F24" s="143"/>
      <c r="G24" s="144"/>
      <c r="H24" s="112"/>
      <c r="I24" s="113"/>
      <c r="K24" s="23">
        <f t="shared" ref="K24:K78" si="1">E24*F24</f>
        <v>0</v>
      </c>
    </row>
    <row r="25" spans="1:17" x14ac:dyDescent="0.25">
      <c r="A25" s="108"/>
      <c r="B25" s="109"/>
      <c r="C25" s="142"/>
      <c r="D25" s="111"/>
      <c r="E25" s="112"/>
      <c r="F25" s="143"/>
      <c r="G25" s="144"/>
      <c r="H25" s="112"/>
      <c r="I25" s="113"/>
      <c r="K25" s="23"/>
    </row>
    <row r="26" spans="1:17" x14ac:dyDescent="0.25">
      <c r="A26" s="108"/>
      <c r="B26" s="109" t="s">
        <v>84</v>
      </c>
      <c r="C26" s="142"/>
      <c r="D26" s="111"/>
      <c r="E26" s="112"/>
      <c r="F26" s="143"/>
      <c r="G26" s="144"/>
      <c r="H26" s="112"/>
      <c r="I26" s="113"/>
      <c r="K26" s="23">
        <f t="shared" si="1"/>
        <v>0</v>
      </c>
    </row>
    <row r="27" spans="1:17" x14ac:dyDescent="0.25">
      <c r="A27" s="108"/>
      <c r="B27" s="109"/>
      <c r="D27" s="111"/>
      <c r="E27" s="112"/>
      <c r="F27" s="143"/>
      <c r="G27" s="144"/>
      <c r="H27" s="112"/>
      <c r="I27" s="113"/>
      <c r="K27" s="23">
        <f>E27*F27</f>
        <v>0</v>
      </c>
    </row>
    <row r="28" spans="1:17" x14ac:dyDescent="0.25">
      <c r="A28" s="108"/>
      <c r="B28" s="109"/>
      <c r="C28" s="146"/>
      <c r="D28" s="111"/>
      <c r="E28" s="112"/>
      <c r="F28" s="143"/>
      <c r="G28" s="144"/>
      <c r="H28" s="112"/>
      <c r="I28" s="113"/>
      <c r="K28" s="23"/>
    </row>
    <row r="29" spans="1:17" x14ac:dyDescent="0.25">
      <c r="A29" s="108"/>
      <c r="B29" s="109"/>
      <c r="C29" s="142" t="s">
        <v>36</v>
      </c>
      <c r="D29" s="111"/>
      <c r="E29" s="112"/>
      <c r="F29" s="143"/>
      <c r="G29" s="144"/>
      <c r="H29" s="112"/>
      <c r="I29" s="113"/>
      <c r="K29" s="23"/>
    </row>
    <row r="30" spans="1:17" x14ac:dyDescent="0.25">
      <c r="A30" s="108"/>
      <c r="B30" s="109"/>
      <c r="C30" s="142" t="s">
        <v>60</v>
      </c>
      <c r="D30" s="111"/>
      <c r="E30" s="112"/>
      <c r="F30" s="143"/>
      <c r="G30" s="144"/>
      <c r="H30" s="112"/>
      <c r="I30" s="113"/>
      <c r="K30" s="23"/>
    </row>
    <row r="31" spans="1:17" x14ac:dyDescent="0.25">
      <c r="A31" s="108"/>
      <c r="B31" s="142"/>
      <c r="C31" s="142"/>
      <c r="D31" s="111"/>
      <c r="E31" s="112"/>
      <c r="F31" s="143"/>
      <c r="G31" s="112"/>
      <c r="H31" s="113"/>
      <c r="J31" s="23"/>
      <c r="P31" s="47"/>
      <c r="Q31"/>
    </row>
    <row r="32" spans="1:17" x14ac:dyDescent="0.25">
      <c r="A32" s="108"/>
      <c r="B32" s="109"/>
      <c r="C32" s="146"/>
      <c r="D32" s="111"/>
      <c r="E32" s="113"/>
      <c r="L32" s="47"/>
      <c r="Q32"/>
    </row>
    <row r="33" spans="1:17" x14ac:dyDescent="0.25">
      <c r="A33" s="108"/>
      <c r="B33" s="109"/>
      <c r="C33" s="142" t="s">
        <v>58</v>
      </c>
      <c r="D33" s="111"/>
      <c r="E33" s="113"/>
      <c r="L33" s="47"/>
      <c r="Q33"/>
    </row>
    <row r="34" spans="1:17" x14ac:dyDescent="0.25">
      <c r="A34" s="108"/>
      <c r="B34" s="109"/>
      <c r="C34" s="142" t="s">
        <v>59</v>
      </c>
      <c r="D34" s="111"/>
      <c r="E34" s="113"/>
      <c r="L34" s="47"/>
      <c r="Q34"/>
    </row>
    <row r="35" spans="1:17" x14ac:dyDescent="0.25">
      <c r="A35" s="108"/>
      <c r="B35" s="109"/>
      <c r="C35" s="142"/>
      <c r="D35" s="111"/>
      <c r="E35" s="113"/>
      <c r="L35" s="47"/>
      <c r="Q35"/>
    </row>
    <row r="36" spans="1:17" x14ac:dyDescent="0.25">
      <c r="A36" s="108"/>
      <c r="B36" s="109"/>
      <c r="D36" s="111"/>
      <c r="G36" s="144"/>
      <c r="I36" s="113"/>
      <c r="K36" s="23"/>
    </row>
    <row r="37" spans="1:17" x14ac:dyDescent="0.25">
      <c r="A37" s="108"/>
      <c r="B37" s="109"/>
      <c r="D37" s="111"/>
      <c r="E37" s="112"/>
      <c r="F37" s="143"/>
      <c r="G37" s="144"/>
      <c r="H37" s="112"/>
      <c r="I37" s="113"/>
      <c r="K37" s="23"/>
    </row>
    <row r="38" spans="1:17" x14ac:dyDescent="0.25">
      <c r="A38" s="108"/>
      <c r="B38" s="109"/>
      <c r="D38" s="111"/>
      <c r="E38" s="112"/>
      <c r="F38" s="143"/>
      <c r="G38" s="144"/>
      <c r="H38" s="112"/>
      <c r="I38" s="27"/>
      <c r="K38" s="23"/>
    </row>
    <row r="39" spans="1:17" x14ac:dyDescent="0.25">
      <c r="A39" s="122"/>
      <c r="B39" s="109"/>
      <c r="D39" s="111"/>
      <c r="E39" s="112"/>
      <c r="F39" s="112"/>
      <c r="G39" s="112"/>
      <c r="H39" s="112"/>
      <c r="I39" s="113"/>
      <c r="K39" s="23">
        <f>E39*F39</f>
        <v>0</v>
      </c>
    </row>
    <row r="40" spans="1:17" x14ac:dyDescent="0.25">
      <c r="A40" s="122"/>
      <c r="B40" s="109"/>
      <c r="C40" s="110"/>
      <c r="D40" s="111"/>
      <c r="E40" s="112"/>
      <c r="F40" s="112"/>
      <c r="G40" s="112"/>
      <c r="H40" s="112"/>
      <c r="I40" s="113"/>
      <c r="K40" s="23">
        <f>E40*F40</f>
        <v>0</v>
      </c>
    </row>
    <row r="41" spans="1:17" x14ac:dyDescent="0.25">
      <c r="A41" s="108"/>
      <c r="B41" s="109"/>
      <c r="C41" s="110"/>
      <c r="D41" s="111"/>
      <c r="E41" s="112"/>
      <c r="F41" s="112"/>
      <c r="G41" s="112"/>
      <c r="H41" s="112"/>
      <c r="I41" s="113"/>
      <c r="K41" s="23">
        <f t="shared" si="1"/>
        <v>0</v>
      </c>
    </row>
    <row r="42" spans="1:17" x14ac:dyDescent="0.25">
      <c r="A42" s="108"/>
      <c r="B42" s="109"/>
      <c r="C42" s="110"/>
      <c r="D42" s="111"/>
      <c r="E42" s="112"/>
      <c r="F42" s="112"/>
      <c r="G42" s="112"/>
      <c r="H42" s="112"/>
      <c r="I42" s="113"/>
      <c r="K42" s="23">
        <f t="shared" si="1"/>
        <v>0</v>
      </c>
    </row>
    <row r="43" spans="1:17" x14ac:dyDescent="0.25">
      <c r="A43" s="108"/>
      <c r="B43" s="109"/>
      <c r="C43" s="110"/>
      <c r="D43" s="111"/>
      <c r="E43" s="112"/>
      <c r="F43" s="112"/>
      <c r="G43" s="112"/>
      <c r="H43" s="112"/>
      <c r="I43" s="113"/>
      <c r="K43" s="23">
        <f t="shared" si="1"/>
        <v>0</v>
      </c>
    </row>
    <row r="44" spans="1:17" x14ac:dyDescent="0.25">
      <c r="A44" s="46"/>
      <c r="B44" s="27"/>
      <c r="C44" s="115"/>
      <c r="D44" s="116"/>
      <c r="E44" s="117"/>
      <c r="F44" s="117"/>
      <c r="G44" s="117"/>
      <c r="H44" s="117"/>
      <c r="I44" s="118"/>
      <c r="K44" s="23"/>
    </row>
    <row r="45" spans="1:17" x14ac:dyDescent="0.25">
      <c r="A45" s="119"/>
      <c r="B45" s="120"/>
      <c r="C45" s="121"/>
      <c r="D45" s="28"/>
      <c r="E45" s="27"/>
      <c r="F45" s="27"/>
      <c r="G45" s="27"/>
      <c r="H45" s="27"/>
      <c r="I45" s="27"/>
      <c r="K45" s="23"/>
    </row>
    <row r="46" spans="1:17" x14ac:dyDescent="0.25">
      <c r="A46" s="108"/>
      <c r="B46" s="109"/>
      <c r="C46" s="114"/>
      <c r="D46" s="111"/>
      <c r="E46" s="112"/>
      <c r="F46" s="112"/>
      <c r="G46" s="112"/>
      <c r="H46" s="112"/>
      <c r="I46" s="113"/>
      <c r="K46" s="23"/>
    </row>
    <row r="47" spans="1:17" x14ac:dyDescent="0.25">
      <c r="A47" s="108"/>
      <c r="B47" s="109"/>
      <c r="C47" s="110"/>
      <c r="D47" s="111"/>
      <c r="E47" s="112"/>
      <c r="F47" s="112"/>
      <c r="G47" s="112"/>
      <c r="H47" s="112"/>
      <c r="I47" s="113"/>
      <c r="K47" s="23"/>
    </row>
    <row r="48" spans="1:17" x14ac:dyDescent="0.25">
      <c r="A48" s="108"/>
      <c r="B48" s="109"/>
      <c r="C48" s="110"/>
      <c r="D48" s="111"/>
      <c r="E48" s="112"/>
      <c r="F48" s="112"/>
      <c r="G48" s="112"/>
      <c r="H48" s="112"/>
      <c r="I48" s="113"/>
      <c r="K48" s="23"/>
    </row>
    <row r="49" spans="1:11" x14ac:dyDescent="0.25">
      <c r="A49" s="108"/>
      <c r="B49" s="109"/>
      <c r="C49" s="110"/>
      <c r="D49" s="111"/>
      <c r="E49" s="112"/>
      <c r="F49" s="112"/>
      <c r="G49" s="112"/>
      <c r="H49" s="112"/>
      <c r="I49" s="113"/>
      <c r="K49" s="23"/>
    </row>
    <row r="50" spans="1:11" x14ac:dyDescent="0.25">
      <c r="A50" s="108"/>
      <c r="B50" s="109"/>
      <c r="C50" s="110"/>
      <c r="D50" s="111"/>
      <c r="E50" s="112"/>
      <c r="F50" s="112"/>
      <c r="G50" s="112"/>
      <c r="H50" s="112"/>
      <c r="I50" s="113"/>
      <c r="K50" s="23"/>
    </row>
    <row r="51" spans="1:11" ht="57" customHeight="1" x14ac:dyDescent="0.25">
      <c r="A51" s="108"/>
      <c r="B51" s="109"/>
      <c r="C51" s="110"/>
      <c r="D51" s="111"/>
      <c r="E51" s="112"/>
      <c r="F51" s="112"/>
      <c r="G51" s="112"/>
      <c r="H51" s="112"/>
      <c r="I51" s="113"/>
      <c r="K51" s="23"/>
    </row>
    <row r="52" spans="1:11" ht="58.5" customHeight="1" x14ac:dyDescent="0.25">
      <c r="A52" s="108"/>
      <c r="B52" s="109"/>
      <c r="C52" s="110"/>
      <c r="D52" s="111"/>
      <c r="E52" s="112"/>
      <c r="F52" s="112"/>
      <c r="G52" s="112"/>
      <c r="H52" s="112"/>
      <c r="I52" s="113"/>
      <c r="K52" s="23"/>
    </row>
    <row r="53" spans="1:11" x14ac:dyDescent="0.25">
      <c r="A53" s="108"/>
      <c r="B53" s="109"/>
      <c r="C53" s="114"/>
      <c r="D53" s="111"/>
      <c r="E53" s="112"/>
      <c r="F53" s="112"/>
      <c r="G53" s="112"/>
      <c r="H53" s="112"/>
      <c r="I53" s="113"/>
      <c r="K53" s="23"/>
    </row>
    <row r="54" spans="1:11" x14ac:dyDescent="0.25">
      <c r="A54" s="108"/>
      <c r="B54" s="109"/>
      <c r="C54" s="110"/>
      <c r="D54" s="111"/>
      <c r="E54" s="112"/>
      <c r="F54" s="112"/>
      <c r="G54" s="112"/>
      <c r="H54" s="112"/>
      <c r="I54" s="113"/>
      <c r="K54" s="23"/>
    </row>
    <row r="55" spans="1:11" x14ac:dyDescent="0.25">
      <c r="A55" s="108"/>
      <c r="B55" s="109"/>
      <c r="C55" s="110"/>
      <c r="D55" s="111"/>
      <c r="E55" s="112"/>
      <c r="F55" s="112"/>
      <c r="G55" s="112"/>
      <c r="H55" s="112"/>
      <c r="I55" s="113"/>
      <c r="K55" s="23"/>
    </row>
    <row r="56" spans="1:11" x14ac:dyDescent="0.25">
      <c r="A56" s="108"/>
      <c r="B56" s="109"/>
      <c r="C56" s="110"/>
      <c r="D56" s="111"/>
      <c r="E56" s="112"/>
      <c r="F56" s="112"/>
      <c r="G56" s="112"/>
      <c r="H56" s="112"/>
      <c r="I56" s="113"/>
      <c r="K56" s="23"/>
    </row>
    <row r="57" spans="1:11" x14ac:dyDescent="0.25">
      <c r="A57" s="108"/>
      <c r="B57" s="109"/>
      <c r="C57" s="110"/>
      <c r="D57" s="111"/>
      <c r="E57" s="112"/>
      <c r="F57" s="112"/>
      <c r="G57" s="112"/>
      <c r="H57" s="112"/>
      <c r="I57" s="113"/>
      <c r="K57" s="23"/>
    </row>
    <row r="58" spans="1:11" x14ac:dyDescent="0.25">
      <c r="A58" s="108"/>
      <c r="B58" s="109"/>
      <c r="C58" s="110"/>
      <c r="D58" s="111"/>
      <c r="E58" s="112"/>
      <c r="F58" s="112"/>
      <c r="G58" s="112"/>
      <c r="H58" s="112"/>
      <c r="I58" s="113"/>
      <c r="K58" s="23"/>
    </row>
    <row r="59" spans="1:11" x14ac:dyDescent="0.25">
      <c r="A59" s="108"/>
      <c r="B59" s="109"/>
      <c r="C59" s="110"/>
      <c r="D59" s="111"/>
      <c r="E59" s="112"/>
      <c r="F59" s="112"/>
      <c r="G59" s="112"/>
      <c r="H59" s="112"/>
      <c r="I59" s="113"/>
      <c r="K59" s="23"/>
    </row>
    <row r="60" spans="1:11" x14ac:dyDescent="0.25">
      <c r="A60" s="46"/>
      <c r="B60" s="27"/>
      <c r="C60" s="115"/>
      <c r="D60" s="116"/>
      <c r="E60" s="117"/>
      <c r="F60" s="117"/>
      <c r="G60" s="117"/>
      <c r="H60" s="117"/>
      <c r="I60" s="113"/>
      <c r="K60" s="23"/>
    </row>
    <row r="61" spans="1:11" x14ac:dyDescent="0.25">
      <c r="A61" s="119"/>
      <c r="B61" s="120"/>
      <c r="C61" s="121"/>
      <c r="D61" s="34"/>
      <c r="E61" s="27"/>
      <c r="F61" s="27"/>
      <c r="G61" s="112"/>
      <c r="H61" s="112"/>
      <c r="I61" s="113"/>
      <c r="K61" s="23"/>
    </row>
    <row r="62" spans="1:11" x14ac:dyDescent="0.25">
      <c r="A62" s="108"/>
      <c r="B62" s="109"/>
      <c r="C62" s="110"/>
      <c r="D62" s="111"/>
      <c r="E62" s="112"/>
      <c r="F62" s="112"/>
      <c r="G62" s="112"/>
      <c r="H62" s="112"/>
      <c r="I62" s="113"/>
      <c r="K62" s="23"/>
    </row>
    <row r="63" spans="1:11" x14ac:dyDescent="0.25">
      <c r="A63" s="46"/>
      <c r="B63" s="27"/>
      <c r="C63" s="115"/>
      <c r="D63" s="116"/>
      <c r="E63" s="117"/>
      <c r="F63" s="117"/>
      <c r="G63" s="117"/>
      <c r="H63" s="117"/>
      <c r="I63" s="118"/>
      <c r="K63" s="23"/>
    </row>
    <row r="64" spans="1:11" x14ac:dyDescent="0.25">
      <c r="A64" s="119"/>
      <c r="B64" s="120"/>
      <c r="C64" s="121"/>
      <c r="D64" s="34"/>
      <c r="E64" s="27"/>
      <c r="F64" s="27"/>
      <c r="G64" s="112"/>
      <c r="H64" s="112"/>
      <c r="I64" s="113"/>
      <c r="K64" s="23"/>
    </row>
    <row r="65" spans="1:11" x14ac:dyDescent="0.25">
      <c r="A65" s="108"/>
      <c r="B65" s="109"/>
      <c r="C65" s="110"/>
      <c r="D65" s="111"/>
      <c r="E65" s="112"/>
      <c r="F65" s="112"/>
      <c r="G65" s="112"/>
      <c r="H65" s="112"/>
      <c r="I65" s="113"/>
      <c r="K65" s="23">
        <f t="shared" si="1"/>
        <v>0</v>
      </c>
    </row>
    <row r="66" spans="1:11" x14ac:dyDescent="0.25">
      <c r="A66" s="108"/>
      <c r="B66" s="109"/>
      <c r="C66" s="110"/>
      <c r="D66" s="111"/>
      <c r="E66" s="112"/>
      <c r="F66" s="112"/>
      <c r="G66" s="112"/>
      <c r="H66" s="112"/>
      <c r="I66" s="113"/>
      <c r="K66" s="23">
        <f t="shared" si="1"/>
        <v>0</v>
      </c>
    </row>
    <row r="67" spans="1:11" x14ac:dyDescent="0.25">
      <c r="A67" s="46"/>
      <c r="B67" s="27"/>
      <c r="C67" s="115"/>
      <c r="D67" s="116"/>
      <c r="E67" s="117"/>
      <c r="F67" s="117"/>
      <c r="G67" s="117"/>
      <c r="H67" s="117"/>
      <c r="I67" s="118"/>
      <c r="K67" s="23">
        <f t="shared" si="1"/>
        <v>0</v>
      </c>
    </row>
    <row r="68" spans="1:11" x14ac:dyDescent="0.25">
      <c r="A68" s="119"/>
      <c r="B68" s="120"/>
      <c r="C68" s="121"/>
      <c r="D68" s="34"/>
      <c r="E68" s="27"/>
      <c r="F68" s="27"/>
      <c r="G68" s="112"/>
      <c r="H68" s="112"/>
      <c r="I68" s="113"/>
      <c r="K68" s="23">
        <f t="shared" si="1"/>
        <v>0</v>
      </c>
    </row>
    <row r="69" spans="1:11" x14ac:dyDescent="0.25">
      <c r="A69" s="108"/>
      <c r="B69" s="109"/>
      <c r="C69" s="110"/>
      <c r="D69" s="111"/>
      <c r="E69" s="112"/>
      <c r="F69" s="112"/>
      <c r="G69" s="112"/>
      <c r="H69" s="112"/>
      <c r="I69" s="113"/>
      <c r="K69" s="23">
        <f t="shared" si="1"/>
        <v>0</v>
      </c>
    </row>
    <row r="70" spans="1:11" x14ac:dyDescent="0.25">
      <c r="A70" s="108"/>
      <c r="B70" s="109"/>
      <c r="C70" s="110"/>
      <c r="D70" s="111"/>
      <c r="E70" s="112"/>
      <c r="F70" s="112"/>
      <c r="G70" s="112"/>
      <c r="H70" s="112"/>
      <c r="I70" s="113"/>
      <c r="K70" s="23">
        <f t="shared" si="1"/>
        <v>0</v>
      </c>
    </row>
    <row r="71" spans="1:11" x14ac:dyDescent="0.25">
      <c r="A71" s="108"/>
      <c r="B71" s="109"/>
      <c r="C71" s="110"/>
      <c r="D71" s="111"/>
      <c r="E71" s="112"/>
      <c r="F71" s="112"/>
      <c r="G71" s="112"/>
      <c r="H71" s="112"/>
      <c r="I71" s="113"/>
      <c r="K71" s="23">
        <f t="shared" si="1"/>
        <v>0</v>
      </c>
    </row>
    <row r="72" spans="1:11" x14ac:dyDescent="0.25">
      <c r="A72" s="108"/>
      <c r="B72" s="109"/>
      <c r="C72" s="110"/>
      <c r="D72" s="111"/>
      <c r="E72" s="112"/>
      <c r="F72" s="112"/>
      <c r="G72" s="112"/>
      <c r="H72" s="112"/>
      <c r="I72" s="113"/>
      <c r="K72" s="23">
        <f t="shared" si="1"/>
        <v>0</v>
      </c>
    </row>
    <row r="73" spans="1:11" x14ac:dyDescent="0.25">
      <c r="A73" s="108"/>
      <c r="B73" s="109"/>
      <c r="C73" s="110"/>
      <c r="D73" s="111"/>
      <c r="E73" s="112"/>
      <c r="F73" s="112"/>
      <c r="G73" s="112"/>
      <c r="H73" s="112"/>
      <c r="I73" s="113"/>
      <c r="K73" s="23">
        <f t="shared" si="1"/>
        <v>0</v>
      </c>
    </row>
    <row r="74" spans="1:11" x14ac:dyDescent="0.25">
      <c r="A74" s="108"/>
      <c r="B74" s="109"/>
      <c r="C74" s="110"/>
      <c r="D74" s="111"/>
      <c r="E74" s="112"/>
      <c r="F74" s="112"/>
      <c r="G74" s="112"/>
      <c r="H74" s="112"/>
      <c r="I74" s="113"/>
      <c r="K74" s="23">
        <f t="shared" si="1"/>
        <v>0</v>
      </c>
    </row>
    <row r="75" spans="1:11" x14ac:dyDescent="0.25">
      <c r="A75" s="108"/>
      <c r="B75" s="109"/>
      <c r="C75" s="110"/>
      <c r="D75" s="111"/>
      <c r="E75" s="112"/>
      <c r="F75" s="112"/>
      <c r="G75" s="112"/>
      <c r="H75" s="112"/>
      <c r="I75" s="113"/>
      <c r="K75" s="23">
        <f t="shared" si="1"/>
        <v>0</v>
      </c>
    </row>
    <row r="76" spans="1:11" x14ac:dyDescent="0.25">
      <c r="A76" s="108"/>
      <c r="B76" s="109"/>
      <c r="C76" s="110"/>
      <c r="D76" s="111"/>
      <c r="E76" s="112"/>
      <c r="F76" s="112"/>
      <c r="G76" s="112"/>
      <c r="H76" s="112"/>
      <c r="I76" s="113"/>
      <c r="K76" s="23">
        <f t="shared" si="1"/>
        <v>0</v>
      </c>
    </row>
    <row r="77" spans="1:11" x14ac:dyDescent="0.25">
      <c r="A77" s="108"/>
      <c r="B77" s="109"/>
      <c r="C77" s="110"/>
      <c r="D77" s="111"/>
      <c r="E77" s="112"/>
      <c r="F77" s="112"/>
      <c r="G77" s="112"/>
      <c r="H77" s="112"/>
      <c r="I77" s="113"/>
      <c r="K77" s="23">
        <f t="shared" si="1"/>
        <v>0</v>
      </c>
    </row>
    <row r="78" spans="1:11" x14ac:dyDescent="0.25">
      <c r="A78" s="46"/>
      <c r="B78" s="27"/>
      <c r="C78" s="115"/>
      <c r="D78" s="116"/>
      <c r="E78" s="117"/>
      <c r="F78" s="117"/>
      <c r="G78" s="117"/>
      <c r="H78" s="117"/>
      <c r="I78" s="118"/>
      <c r="K78" s="23">
        <f t="shared" si="1"/>
        <v>0</v>
      </c>
    </row>
    <row r="79" spans="1:11" x14ac:dyDescent="0.25">
      <c r="A79" s="119"/>
      <c r="B79" s="120"/>
      <c r="C79" s="121"/>
      <c r="D79" s="34"/>
      <c r="E79" s="27"/>
      <c r="F79" s="27"/>
      <c r="G79" s="112"/>
      <c r="H79" s="112"/>
      <c r="I79" s="113"/>
      <c r="K79" s="23"/>
    </row>
    <row r="80" spans="1:11" x14ac:dyDescent="0.25">
      <c r="A80" s="108"/>
      <c r="B80" s="109"/>
      <c r="C80" s="110"/>
      <c r="D80" s="111"/>
      <c r="E80" s="112"/>
      <c r="F80" s="112"/>
      <c r="G80" s="112"/>
      <c r="H80" s="112"/>
      <c r="I80" s="113"/>
      <c r="K80" s="23"/>
    </row>
    <row r="81" spans="1:13" x14ac:dyDescent="0.25">
      <c r="A81" s="108"/>
      <c r="B81" s="109"/>
      <c r="C81" s="110"/>
      <c r="D81" s="111"/>
      <c r="E81" s="112"/>
      <c r="F81" s="112"/>
      <c r="G81" s="112"/>
      <c r="H81" s="112"/>
      <c r="I81" s="113"/>
      <c r="K81" s="23"/>
    </row>
    <row r="82" spans="1:13" x14ac:dyDescent="0.25">
      <c r="A82" s="46"/>
      <c r="B82" s="27"/>
      <c r="C82" s="115"/>
      <c r="D82" s="116"/>
      <c r="E82" s="117"/>
      <c r="F82" s="117"/>
      <c r="G82" s="117"/>
      <c r="H82" s="117"/>
      <c r="I82" s="113"/>
      <c r="K82" s="23"/>
    </row>
    <row r="83" spans="1:13" ht="4.5" customHeight="1" thickBot="1" x14ac:dyDescent="0.3">
      <c r="A83" s="46"/>
      <c r="B83" s="27"/>
      <c r="C83" s="28"/>
      <c r="D83" s="34"/>
      <c r="E83" s="35"/>
      <c r="F83" s="35"/>
      <c r="G83" s="35"/>
      <c r="H83" s="35"/>
      <c r="I83" s="113"/>
    </row>
    <row r="84" spans="1:13" ht="16.5" thickBot="1" x14ac:dyDescent="0.3">
      <c r="A84" s="123"/>
      <c r="B84" s="124"/>
      <c r="C84" s="125"/>
      <c r="D84" s="125"/>
      <c r="E84" s="125"/>
      <c r="F84" s="125"/>
      <c r="G84" s="125"/>
      <c r="H84" s="126"/>
      <c r="I84" s="113"/>
      <c r="K84" s="45">
        <f>SUM(K11:K83)</f>
        <v>0</v>
      </c>
    </row>
    <row r="85" spans="1:13" x14ac:dyDescent="0.25">
      <c r="A85" s="20"/>
      <c r="B85" s="19"/>
      <c r="D85" s="26"/>
      <c r="E85" s="19"/>
      <c r="F85" s="24"/>
      <c r="G85" s="24"/>
      <c r="H85" s="19"/>
      <c r="I85" s="19"/>
      <c r="K85" t="s">
        <v>12</v>
      </c>
    </row>
    <row r="86" spans="1:13" ht="33" customHeight="1" x14ac:dyDescent="0.25">
      <c r="A86" s="20"/>
      <c r="B86" s="19"/>
      <c r="D86" s="26"/>
      <c r="E86" s="19"/>
      <c r="F86" s="24"/>
      <c r="G86" s="24"/>
      <c r="H86" s="19"/>
      <c r="I86" s="19"/>
    </row>
    <row r="87" spans="1:13" x14ac:dyDescent="0.25">
      <c r="A87" s="20"/>
      <c r="B87" s="19"/>
      <c r="D87" s="34"/>
      <c r="E87" s="27"/>
      <c r="F87" s="35"/>
      <c r="G87" s="24"/>
      <c r="H87" s="19"/>
      <c r="I87" s="19"/>
    </row>
    <row r="88" spans="1:13" x14ac:dyDescent="0.25">
      <c r="A88" s="20"/>
      <c r="B88" s="19"/>
      <c r="D88" s="36"/>
      <c r="E88" s="19"/>
      <c r="F88" s="24"/>
      <c r="G88" s="24"/>
      <c r="H88" s="19"/>
      <c r="I88" s="19"/>
    </row>
    <row r="89" spans="1:13" x14ac:dyDescent="0.25">
      <c r="A89" s="20"/>
      <c r="B89" s="19"/>
      <c r="D89" s="36"/>
      <c r="E89" s="19"/>
      <c r="F89" s="24"/>
      <c r="G89" s="24"/>
      <c r="H89" s="19"/>
      <c r="I89" s="19"/>
    </row>
    <row r="90" spans="1:13" ht="39" customHeight="1" x14ac:dyDescent="0.25"/>
    <row r="91" spans="1:13" ht="18.75" x14ac:dyDescent="0.3">
      <c r="A91" s="28"/>
      <c r="B91" s="28"/>
      <c r="C91" s="127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x14ac:dyDescent="0.25">
      <c r="A93" s="28"/>
      <c r="B93" s="28"/>
      <c r="C93" s="28"/>
      <c r="D93" s="28"/>
      <c r="E93" s="28"/>
      <c r="F93" s="128"/>
      <c r="G93" s="129"/>
      <c r="H93" s="28"/>
      <c r="I93" s="28"/>
      <c r="J93" s="28"/>
      <c r="K93" s="28"/>
      <c r="L93" s="28"/>
      <c r="M93" s="28"/>
    </row>
    <row r="94" spans="1:13" x14ac:dyDescent="0.25">
      <c r="A94" s="28"/>
      <c r="B94" s="28"/>
      <c r="C94" s="46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x14ac:dyDescent="0.25">
      <c r="A95" s="28"/>
      <c r="B95" s="28"/>
      <c r="C95" s="46"/>
      <c r="D95" s="28"/>
      <c r="E95" s="28"/>
      <c r="F95" s="28"/>
      <c r="G95" s="129"/>
      <c r="H95" s="28"/>
      <c r="I95" s="28"/>
      <c r="J95" s="28"/>
      <c r="K95" s="28"/>
      <c r="L95" s="28"/>
      <c r="M95" s="28"/>
    </row>
    <row r="96" spans="1:13" x14ac:dyDescent="0.25">
      <c r="A96" s="28"/>
      <c r="B96" s="28"/>
      <c r="C96" s="46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6" x14ac:dyDescent="0.25">
      <c r="A97" s="28"/>
      <c r="B97" s="129"/>
      <c r="C97" s="130"/>
      <c r="D97" s="129"/>
      <c r="E97" s="129"/>
      <c r="F97" s="129"/>
      <c r="G97" s="28"/>
      <c r="H97" s="28"/>
      <c r="I97" s="28"/>
      <c r="J97" s="28"/>
      <c r="K97" s="28"/>
      <c r="L97" s="28"/>
      <c r="M97" s="28"/>
    </row>
    <row r="98" spans="1:16" x14ac:dyDescent="0.25">
      <c r="A98" s="28"/>
      <c r="B98" s="129"/>
      <c r="C98" s="130"/>
      <c r="D98" s="129"/>
      <c r="E98" s="129"/>
      <c r="F98" s="129"/>
      <c r="G98" s="28"/>
      <c r="H98" s="28"/>
      <c r="I98" s="28"/>
      <c r="J98" s="28"/>
      <c r="K98" s="28"/>
      <c r="L98" s="28"/>
      <c r="M98" s="28"/>
    </row>
    <row r="99" spans="1:16" x14ac:dyDescent="0.25">
      <c r="A99" s="28"/>
      <c r="B99" s="129"/>
      <c r="C99" s="130"/>
      <c r="D99" s="129"/>
      <c r="E99" s="129"/>
      <c r="F99" s="129"/>
      <c r="G99" s="129"/>
      <c r="H99" s="28"/>
      <c r="I99" s="28"/>
      <c r="J99" s="28"/>
      <c r="K99" s="28"/>
      <c r="L99" s="28"/>
      <c r="M99" s="28"/>
      <c r="N99" s="6"/>
      <c r="O99" s="131"/>
      <c r="P99" s="13"/>
    </row>
    <row r="100" spans="1:16" x14ac:dyDescent="0.25">
      <c r="A100" s="28"/>
      <c r="B100" s="129"/>
      <c r="C100" s="130"/>
      <c r="D100" s="129"/>
      <c r="E100" s="129"/>
      <c r="F100" s="129"/>
      <c r="G100" s="129"/>
      <c r="H100" s="28"/>
      <c r="I100" s="28"/>
      <c r="J100" s="28"/>
      <c r="K100" s="28"/>
      <c r="L100" s="28"/>
      <c r="M100" s="28"/>
      <c r="N100" s="132"/>
      <c r="O100" s="131"/>
      <c r="P100" s="13"/>
    </row>
    <row r="101" spans="1:16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36"/>
      <c r="O101" s="19"/>
      <c r="P101" s="24"/>
    </row>
    <row r="102" spans="1:16" x14ac:dyDescent="0.25">
      <c r="A102" s="28"/>
      <c r="B102" s="28"/>
      <c r="C102" s="28"/>
      <c r="D102" s="28"/>
      <c r="E102" s="28"/>
      <c r="F102" s="128"/>
      <c r="G102" s="129"/>
      <c r="H102" s="28"/>
      <c r="I102" s="28"/>
      <c r="J102" s="28"/>
      <c r="K102" s="28"/>
      <c r="L102" s="28"/>
      <c r="M102" s="28"/>
    </row>
    <row r="103" spans="1:16" x14ac:dyDescent="0.25">
      <c r="A103" s="28"/>
      <c r="B103" s="28"/>
      <c r="C103" s="46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6" x14ac:dyDescent="0.25">
      <c r="A104" s="129"/>
      <c r="B104" s="129"/>
      <c r="C104" s="130"/>
      <c r="D104" s="129"/>
      <c r="E104" s="129"/>
      <c r="F104" s="129"/>
      <c r="G104" s="129"/>
      <c r="H104" s="28"/>
      <c r="I104" s="28"/>
      <c r="J104" s="28"/>
      <c r="K104" s="28"/>
      <c r="L104" s="28"/>
      <c r="M104" s="28"/>
    </row>
    <row r="105" spans="1:16" x14ac:dyDescent="0.25">
      <c r="A105" s="129"/>
      <c r="B105" s="129"/>
      <c r="C105" s="130"/>
      <c r="D105" s="129"/>
      <c r="E105" s="129"/>
      <c r="F105" s="129"/>
      <c r="G105" s="129"/>
      <c r="H105" s="28"/>
      <c r="I105" s="28"/>
      <c r="J105" s="28"/>
      <c r="K105" s="28"/>
      <c r="L105" s="28"/>
      <c r="M105" s="28"/>
    </row>
    <row r="106" spans="1:16" x14ac:dyDescent="0.25">
      <c r="A106" s="129"/>
      <c r="B106" s="129"/>
      <c r="C106" s="130"/>
      <c r="D106" s="129"/>
      <c r="E106" s="129"/>
      <c r="F106" s="129"/>
      <c r="G106" s="129"/>
      <c r="H106" s="28"/>
      <c r="I106" s="28"/>
      <c r="J106" s="28"/>
      <c r="K106" s="28"/>
      <c r="L106" s="28"/>
      <c r="M106" s="28"/>
    </row>
    <row r="107" spans="1:16" x14ac:dyDescent="0.25">
      <c r="A107" s="129"/>
      <c r="B107" s="129"/>
      <c r="C107" s="130"/>
      <c r="D107" s="129"/>
      <c r="E107" s="129"/>
      <c r="F107" s="129"/>
      <c r="G107" s="129"/>
      <c r="H107" s="28"/>
      <c r="I107" s="28"/>
      <c r="J107" s="28"/>
      <c r="K107" s="28"/>
      <c r="L107" s="28"/>
      <c r="M107" s="28"/>
    </row>
    <row r="108" spans="1:16" x14ac:dyDescent="0.25">
      <c r="A108" s="129"/>
      <c r="B108" s="129"/>
      <c r="C108" s="130"/>
      <c r="D108" s="129"/>
      <c r="E108" s="129"/>
      <c r="F108" s="129"/>
      <c r="G108" s="129"/>
      <c r="H108" s="28"/>
      <c r="I108" s="28"/>
      <c r="J108" s="28"/>
      <c r="K108" s="28"/>
      <c r="L108" s="28"/>
      <c r="M108" s="28"/>
    </row>
    <row r="109" spans="1:16" x14ac:dyDescent="0.25">
      <c r="A109" s="129"/>
      <c r="B109" s="129"/>
      <c r="C109" s="129"/>
      <c r="D109" s="129"/>
      <c r="E109" s="129"/>
      <c r="F109" s="129"/>
      <c r="G109" s="129"/>
      <c r="H109" s="28"/>
      <c r="I109" s="28"/>
      <c r="J109" s="28"/>
      <c r="K109" s="28"/>
      <c r="L109" s="28"/>
      <c r="M109" s="28"/>
    </row>
    <row r="110" spans="1:16" x14ac:dyDescent="0.25">
      <c r="A110" s="129"/>
      <c r="B110" s="129"/>
      <c r="C110" s="129"/>
      <c r="D110" s="129"/>
      <c r="E110" s="129"/>
      <c r="F110" s="129"/>
      <c r="G110" s="129"/>
      <c r="H110" s="28"/>
      <c r="I110" s="28"/>
      <c r="J110" s="28"/>
      <c r="K110" s="28"/>
      <c r="L110" s="28"/>
      <c r="M110" s="28"/>
    </row>
    <row r="111" spans="1:16" x14ac:dyDescent="0.25">
      <c r="A111" s="129"/>
      <c r="B111" s="129"/>
      <c r="C111" s="130"/>
      <c r="D111" s="129"/>
      <c r="E111" s="129"/>
      <c r="F111" s="128"/>
      <c r="G111" s="129"/>
      <c r="H111" s="28"/>
      <c r="I111" s="28"/>
      <c r="J111" s="28"/>
      <c r="K111" s="28"/>
      <c r="L111" s="28"/>
      <c r="M111" s="28"/>
    </row>
    <row r="112" spans="1:16" x14ac:dyDescent="0.25">
      <c r="A112" s="129"/>
      <c r="B112" s="129"/>
      <c r="C112" s="130"/>
      <c r="D112" s="129"/>
      <c r="E112" s="129"/>
      <c r="F112" s="129"/>
      <c r="G112" s="129"/>
      <c r="H112" s="28"/>
      <c r="I112" s="28"/>
      <c r="J112" s="28"/>
      <c r="K112" s="28"/>
      <c r="L112" s="28"/>
      <c r="M112" s="28"/>
    </row>
    <row r="113" spans="1:13" x14ac:dyDescent="0.25">
      <c r="A113" s="129"/>
      <c r="B113" s="129"/>
      <c r="C113" s="130"/>
      <c r="D113" s="129"/>
      <c r="E113" s="129"/>
      <c r="F113" s="129"/>
      <c r="G113" s="129"/>
      <c r="H113" s="28"/>
      <c r="I113" s="28"/>
      <c r="J113" s="28"/>
      <c r="K113" s="28"/>
      <c r="L113" s="28"/>
      <c r="M113" s="28"/>
    </row>
    <row r="114" spans="1:13" x14ac:dyDescent="0.25">
      <c r="A114" s="129"/>
      <c r="B114" s="129"/>
      <c r="C114" s="130"/>
      <c r="D114" s="129"/>
      <c r="E114" s="129"/>
      <c r="F114" s="129"/>
      <c r="G114" s="129"/>
      <c r="H114" s="28"/>
      <c r="I114" s="28"/>
      <c r="J114" s="28"/>
      <c r="K114" s="28"/>
      <c r="L114" s="28"/>
      <c r="M114" s="28"/>
    </row>
    <row r="115" spans="1:13" x14ac:dyDescent="0.25">
      <c r="A115" s="129"/>
      <c r="B115" s="129"/>
      <c r="C115" s="130"/>
      <c r="D115" s="129"/>
      <c r="E115" s="129"/>
      <c r="F115" s="129"/>
      <c r="G115" s="129"/>
      <c r="H115" s="28"/>
      <c r="I115" s="28"/>
      <c r="J115" s="28"/>
      <c r="K115" s="28"/>
      <c r="L115" s="28"/>
      <c r="M115" s="28"/>
    </row>
    <row r="116" spans="1:13" x14ac:dyDescent="0.25">
      <c r="A116" s="129"/>
      <c r="B116" s="129"/>
      <c r="C116" s="130"/>
      <c r="D116" s="129"/>
      <c r="E116" s="129"/>
      <c r="F116" s="129"/>
      <c r="G116" s="129"/>
      <c r="H116" s="28"/>
      <c r="I116" s="28"/>
      <c r="J116" s="28"/>
      <c r="K116" s="28"/>
      <c r="L116" s="28"/>
      <c r="M116" s="28"/>
    </row>
    <row r="117" spans="1:13" x14ac:dyDescent="0.25">
      <c r="A117" s="129"/>
      <c r="B117" s="129"/>
      <c r="C117" s="129"/>
      <c r="D117" s="129"/>
      <c r="E117" s="129"/>
      <c r="F117" s="129"/>
      <c r="G117" s="129"/>
      <c r="H117" s="28"/>
      <c r="I117" s="28"/>
      <c r="J117" s="28"/>
      <c r="K117" s="28"/>
      <c r="L117" s="28"/>
      <c r="M117" s="28"/>
    </row>
    <row r="118" spans="1:13" x14ac:dyDescent="0.25">
      <c r="A118" s="129"/>
      <c r="B118" s="129"/>
      <c r="C118" s="129"/>
      <c r="D118" s="129"/>
      <c r="E118" s="129"/>
      <c r="F118" s="128"/>
      <c r="G118" s="128"/>
      <c r="H118" s="28"/>
      <c r="I118" s="28"/>
      <c r="J118" s="28"/>
      <c r="K118" s="28"/>
      <c r="L118" s="28"/>
      <c r="M118" s="28"/>
    </row>
    <row r="119" spans="1:13" x14ac:dyDescent="0.25">
      <c r="A119" s="129"/>
      <c r="B119" s="129"/>
      <c r="C119" s="130"/>
      <c r="D119" s="129"/>
      <c r="E119" s="129"/>
      <c r="F119" s="129"/>
      <c r="G119" s="129"/>
      <c r="H119" s="28"/>
      <c r="I119" s="28"/>
      <c r="J119" s="28"/>
      <c r="K119" s="28"/>
      <c r="L119" s="28"/>
      <c r="M119" s="28"/>
    </row>
    <row r="120" spans="1:13" x14ac:dyDescent="0.25">
      <c r="A120" s="129"/>
      <c r="B120" s="129"/>
      <c r="C120" s="130"/>
      <c r="D120" s="129"/>
      <c r="E120" s="129"/>
      <c r="F120" s="129"/>
      <c r="G120" s="129"/>
      <c r="H120" s="28"/>
      <c r="I120" s="28"/>
      <c r="J120" s="28"/>
      <c r="K120" s="28"/>
      <c r="L120" s="28"/>
      <c r="M120" s="28"/>
    </row>
    <row r="121" spans="1:13" x14ac:dyDescent="0.25">
      <c r="A121" s="129"/>
      <c r="B121" s="129"/>
      <c r="C121" s="130"/>
      <c r="D121" s="129"/>
      <c r="E121" s="129"/>
      <c r="F121" s="129"/>
      <c r="G121" s="129"/>
      <c r="H121" s="28"/>
      <c r="I121" s="28"/>
      <c r="J121" s="28"/>
      <c r="K121" s="28"/>
      <c r="L121" s="28"/>
      <c r="M121" s="28"/>
    </row>
    <row r="122" spans="1:13" x14ac:dyDescent="0.25">
      <c r="A122" s="129"/>
      <c r="B122" s="129"/>
      <c r="C122" s="130"/>
      <c r="D122" s="129"/>
      <c r="E122" s="129"/>
      <c r="F122" s="129"/>
      <c r="G122" s="129"/>
      <c r="H122" s="28"/>
      <c r="I122" s="28"/>
      <c r="J122" s="28"/>
      <c r="K122" s="28"/>
      <c r="L122" s="28"/>
      <c r="M122" s="28"/>
    </row>
    <row r="123" spans="1:13" x14ac:dyDescent="0.25">
      <c r="A123" s="129"/>
      <c r="B123" s="129"/>
      <c r="C123" s="129"/>
      <c r="D123" s="129"/>
      <c r="E123" s="129"/>
      <c r="F123" s="129"/>
      <c r="G123" s="129"/>
      <c r="H123" s="28"/>
      <c r="I123" s="28"/>
      <c r="J123" s="28"/>
      <c r="K123" s="28"/>
      <c r="L123" s="28"/>
      <c r="M123" s="28"/>
    </row>
    <row r="124" spans="1:13" x14ac:dyDescent="0.25">
      <c r="A124" s="133"/>
      <c r="B124" s="129"/>
      <c r="C124" s="130"/>
      <c r="D124" s="129"/>
      <c r="E124" s="129"/>
      <c r="F124" s="128"/>
      <c r="G124" s="129"/>
      <c r="H124" s="28"/>
      <c r="I124" s="28"/>
      <c r="J124" s="28"/>
      <c r="K124" s="28"/>
      <c r="L124" s="28"/>
      <c r="M124" s="28"/>
    </row>
    <row r="125" spans="1:13" x14ac:dyDescent="0.25">
      <c r="A125" s="129"/>
      <c r="B125" s="129"/>
      <c r="C125" s="130"/>
      <c r="D125" s="129"/>
      <c r="E125" s="129"/>
      <c r="F125" s="129"/>
      <c r="G125" s="129"/>
      <c r="H125" s="28"/>
      <c r="I125" s="28"/>
      <c r="J125" s="28"/>
      <c r="K125" s="28"/>
      <c r="L125" s="28"/>
      <c r="M125" s="28"/>
    </row>
    <row r="126" spans="1:13" x14ac:dyDescent="0.25">
      <c r="A126" s="129"/>
      <c r="B126" s="134"/>
      <c r="C126" s="130"/>
      <c r="D126" s="129"/>
      <c r="E126" s="129"/>
      <c r="F126" s="129"/>
      <c r="G126" s="129"/>
      <c r="H126" s="28"/>
      <c r="I126" s="28"/>
      <c r="J126" s="28"/>
      <c r="K126" s="28"/>
      <c r="L126" s="28"/>
      <c r="M126" s="28"/>
    </row>
    <row r="127" spans="1:13" x14ac:dyDescent="0.25">
      <c r="A127" s="129"/>
      <c r="B127" s="129"/>
      <c r="C127" s="130"/>
      <c r="D127" s="129"/>
      <c r="E127" s="129"/>
      <c r="F127" s="129"/>
      <c r="G127" s="129"/>
      <c r="H127" s="28"/>
      <c r="I127" s="28"/>
      <c r="J127" s="28"/>
      <c r="K127" s="28"/>
      <c r="L127" s="28"/>
      <c r="M127" s="28"/>
    </row>
    <row r="128" spans="1:13" x14ac:dyDescent="0.25">
      <c r="A128" s="129"/>
      <c r="B128" s="134"/>
      <c r="C128" s="130"/>
      <c r="D128" s="129"/>
      <c r="E128" s="129"/>
      <c r="F128" s="129"/>
      <c r="G128" s="129"/>
      <c r="H128" s="28"/>
      <c r="I128" s="28"/>
      <c r="J128" s="28"/>
      <c r="K128" s="28"/>
      <c r="L128" s="28"/>
      <c r="M128" s="28"/>
    </row>
    <row r="129" spans="1:13" x14ac:dyDescent="0.25">
      <c r="A129" s="129"/>
      <c r="B129" s="129"/>
      <c r="C129" s="130"/>
      <c r="D129" s="129"/>
      <c r="E129" s="129"/>
      <c r="F129" s="129"/>
      <c r="G129" s="129"/>
      <c r="H129" s="28"/>
      <c r="I129" s="28"/>
      <c r="J129" s="28"/>
      <c r="K129" s="28"/>
      <c r="L129" s="28"/>
      <c r="M129" s="28"/>
    </row>
    <row r="130" spans="1:13" x14ac:dyDescent="0.25">
      <c r="A130" s="129"/>
      <c r="B130" s="129"/>
      <c r="C130" s="130"/>
      <c r="D130" s="129"/>
      <c r="E130" s="129"/>
      <c r="F130" s="129"/>
      <c r="G130" s="129"/>
      <c r="H130" s="28"/>
      <c r="I130" s="28"/>
      <c r="J130" s="28"/>
      <c r="K130" s="28"/>
      <c r="L130" s="28"/>
      <c r="M130" s="28"/>
    </row>
    <row r="131" spans="1:13" x14ac:dyDescent="0.25">
      <c r="A131" s="129"/>
      <c r="B131" s="129"/>
      <c r="C131" s="130"/>
      <c r="D131" s="129"/>
      <c r="E131" s="129"/>
      <c r="F131" s="129"/>
      <c r="G131" s="129"/>
      <c r="H131" s="28"/>
      <c r="I131" s="28"/>
      <c r="J131" s="28"/>
      <c r="K131" s="28"/>
      <c r="L131" s="28"/>
      <c r="M131" s="28"/>
    </row>
    <row r="132" spans="1:13" x14ac:dyDescent="0.25">
      <c r="A132" s="129"/>
      <c r="B132" s="129"/>
      <c r="C132" s="130"/>
      <c r="D132" s="129"/>
      <c r="E132" s="129"/>
      <c r="F132" s="129"/>
      <c r="G132" s="129"/>
      <c r="H132" s="28"/>
      <c r="I132" s="28"/>
      <c r="J132" s="28"/>
      <c r="K132" s="28"/>
      <c r="L132" s="28"/>
      <c r="M132" s="28"/>
    </row>
    <row r="133" spans="1:13" x14ac:dyDescent="0.25">
      <c r="A133" s="129"/>
      <c r="B133" s="129"/>
      <c r="C133" s="130"/>
      <c r="D133" s="129"/>
      <c r="E133" s="129"/>
      <c r="F133" s="129"/>
      <c r="G133" s="129"/>
      <c r="H133" s="28"/>
      <c r="I133" s="28"/>
      <c r="J133" s="28"/>
      <c r="K133" s="28"/>
      <c r="L133" s="28"/>
      <c r="M133" s="28"/>
    </row>
    <row r="134" spans="1:13" x14ac:dyDescent="0.25">
      <c r="A134" s="129"/>
      <c r="B134" s="129"/>
      <c r="C134" s="130"/>
      <c r="D134" s="129"/>
      <c r="E134" s="129"/>
      <c r="F134" s="129"/>
      <c r="G134" s="129"/>
      <c r="H134" s="28"/>
      <c r="I134" s="28"/>
      <c r="J134" s="28"/>
      <c r="K134" s="28"/>
      <c r="L134" s="28"/>
      <c r="M134" s="28"/>
    </row>
    <row r="135" spans="1:13" x14ac:dyDescent="0.25">
      <c r="A135" s="129"/>
      <c r="B135" s="129"/>
      <c r="C135" s="130"/>
      <c r="D135" s="129"/>
      <c r="E135" s="129"/>
      <c r="F135" s="129"/>
      <c r="G135" s="129"/>
      <c r="H135" s="28"/>
      <c r="I135" s="28"/>
      <c r="J135" s="28"/>
      <c r="K135" s="28"/>
      <c r="L135" s="28"/>
      <c r="M135" s="28"/>
    </row>
    <row r="136" spans="1:13" x14ac:dyDescent="0.25">
      <c r="A136" s="129"/>
      <c r="B136" s="129"/>
      <c r="C136" s="130"/>
      <c r="D136" s="129"/>
      <c r="E136" s="129"/>
      <c r="F136" s="129"/>
      <c r="G136" s="129"/>
      <c r="H136" s="28"/>
      <c r="I136" s="28"/>
      <c r="J136" s="28"/>
      <c r="K136" s="28"/>
      <c r="L136" s="28"/>
      <c r="M136" s="28"/>
    </row>
    <row r="137" spans="1:13" x14ac:dyDescent="0.25">
      <c r="A137" s="129"/>
      <c r="B137" s="129"/>
      <c r="C137" s="130"/>
      <c r="D137" s="129"/>
      <c r="E137" s="129"/>
      <c r="F137" s="129"/>
      <c r="G137" s="129"/>
      <c r="H137" s="28"/>
      <c r="I137" s="28"/>
      <c r="J137" s="28"/>
      <c r="K137" s="28"/>
      <c r="L137" s="28"/>
      <c r="M137" s="28"/>
    </row>
    <row r="138" spans="1:13" x14ac:dyDescent="0.25">
      <c r="A138" s="129"/>
      <c r="B138" s="129"/>
      <c r="C138" s="130"/>
      <c r="D138" s="129"/>
      <c r="E138" s="129"/>
      <c r="F138" s="129"/>
      <c r="G138" s="129"/>
      <c r="H138" s="28"/>
      <c r="I138" s="28"/>
      <c r="J138" s="28"/>
      <c r="K138" s="28"/>
      <c r="L138" s="28"/>
      <c r="M138" s="28"/>
    </row>
    <row r="139" spans="1:13" x14ac:dyDescent="0.25">
      <c r="A139" s="129"/>
      <c r="B139" s="133"/>
      <c r="C139" s="130"/>
      <c r="D139" s="129"/>
      <c r="E139" s="129"/>
      <c r="F139" s="129"/>
      <c r="G139" s="129"/>
      <c r="H139" s="28"/>
      <c r="I139" s="28"/>
      <c r="J139" s="28"/>
      <c r="K139" s="28"/>
      <c r="L139" s="28"/>
      <c r="M139" s="28"/>
    </row>
    <row r="140" spans="1:13" x14ac:dyDescent="0.25">
      <c r="A140" s="129"/>
      <c r="B140" s="129"/>
      <c r="C140" s="130"/>
      <c r="D140" s="129"/>
      <c r="E140" s="129"/>
      <c r="F140" s="129"/>
      <c r="G140" s="129"/>
      <c r="H140" s="28"/>
      <c r="I140" s="28"/>
      <c r="J140" s="28"/>
      <c r="K140" s="28"/>
      <c r="L140" s="28"/>
      <c r="M140" s="28"/>
    </row>
    <row r="141" spans="1:13" x14ac:dyDescent="0.25">
      <c r="A141" s="129"/>
      <c r="B141" s="129"/>
      <c r="C141" s="130"/>
      <c r="D141" s="129"/>
      <c r="E141" s="129"/>
      <c r="F141" s="129"/>
      <c r="G141" s="129"/>
      <c r="H141" s="28"/>
      <c r="I141" s="28"/>
      <c r="J141" s="28"/>
      <c r="K141" s="28"/>
      <c r="L141" s="28"/>
      <c r="M141" s="28"/>
    </row>
    <row r="142" spans="1:13" x14ac:dyDescent="0.25">
      <c r="A142" s="129"/>
      <c r="B142" s="129"/>
      <c r="C142" s="130"/>
      <c r="D142" s="129"/>
      <c r="E142" s="129"/>
      <c r="F142" s="129"/>
      <c r="G142" s="129"/>
      <c r="H142" s="28"/>
      <c r="I142" s="28"/>
      <c r="J142" s="28"/>
      <c r="K142" s="28"/>
      <c r="L142" s="28"/>
      <c r="M142" s="28"/>
    </row>
    <row r="143" spans="1:13" x14ac:dyDescent="0.25">
      <c r="A143" s="129"/>
      <c r="B143" s="129"/>
      <c r="C143" s="130"/>
      <c r="D143" s="129"/>
      <c r="E143" s="129"/>
      <c r="F143" s="129"/>
      <c r="G143" s="129"/>
      <c r="H143" s="28"/>
      <c r="I143" s="28"/>
      <c r="J143" s="28"/>
      <c r="K143" s="28"/>
      <c r="L143" s="28"/>
      <c r="M143" s="28"/>
    </row>
    <row r="144" spans="1:13" x14ac:dyDescent="0.25">
      <c r="A144" s="129"/>
      <c r="B144" s="129"/>
      <c r="C144" s="129"/>
      <c r="D144" s="129"/>
      <c r="E144" s="129"/>
      <c r="F144" s="129"/>
      <c r="G144" s="129"/>
      <c r="H144" s="28"/>
      <c r="I144" s="28"/>
      <c r="J144" s="28"/>
      <c r="K144" s="28"/>
      <c r="L144" s="28"/>
      <c r="M144" s="28"/>
    </row>
    <row r="145" spans="1:13" x14ac:dyDescent="0.25">
      <c r="A145" s="129"/>
      <c r="B145" s="129"/>
      <c r="C145" s="129"/>
      <c r="D145" s="129"/>
      <c r="E145" s="129"/>
      <c r="F145" s="129"/>
      <c r="G145" s="129"/>
      <c r="H145" s="28"/>
      <c r="I145" s="28"/>
      <c r="J145" s="28"/>
      <c r="K145" s="28"/>
      <c r="L145" s="28"/>
      <c r="M145" s="28"/>
    </row>
    <row r="146" spans="1:13" x14ac:dyDescent="0.25">
      <c r="A146" s="133"/>
      <c r="B146" s="129"/>
      <c r="C146" s="130"/>
      <c r="D146" s="129"/>
      <c r="E146" s="129"/>
      <c r="F146" s="128"/>
      <c r="G146" s="129"/>
      <c r="H146" s="28"/>
      <c r="I146" s="28"/>
      <c r="J146" s="28"/>
      <c r="K146" s="28"/>
      <c r="L146" s="28"/>
      <c r="M146" s="28"/>
    </row>
    <row r="147" spans="1:13" x14ac:dyDescent="0.25">
      <c r="A147" s="129"/>
      <c r="B147" s="129"/>
      <c r="C147" s="130"/>
      <c r="D147" s="129"/>
      <c r="E147" s="129"/>
      <c r="F147" s="129"/>
      <c r="G147" s="129"/>
      <c r="H147" s="28"/>
      <c r="I147" s="28"/>
      <c r="J147" s="28"/>
      <c r="K147" s="28"/>
      <c r="L147" s="28"/>
      <c r="M147" s="28"/>
    </row>
    <row r="148" spans="1:13" x14ac:dyDescent="0.25">
      <c r="A148" s="129"/>
      <c r="B148" s="129"/>
      <c r="C148" s="130"/>
      <c r="D148" s="129"/>
      <c r="E148" s="129"/>
      <c r="F148" s="129"/>
      <c r="G148" s="129"/>
      <c r="H148" s="28"/>
      <c r="I148" s="28"/>
      <c r="J148" s="28"/>
      <c r="K148" s="28"/>
      <c r="L148" s="28"/>
      <c r="M148" s="28"/>
    </row>
    <row r="149" spans="1:13" x14ac:dyDescent="0.25">
      <c r="A149" s="129"/>
      <c r="B149" s="129"/>
      <c r="C149" s="130"/>
      <c r="D149" s="129"/>
      <c r="E149" s="129"/>
      <c r="F149" s="129"/>
      <c r="G149" s="129"/>
      <c r="H149" s="28"/>
      <c r="I149" s="28"/>
      <c r="J149" s="28"/>
      <c r="K149" s="28"/>
      <c r="L149" s="28"/>
      <c r="M149" s="28"/>
    </row>
    <row r="150" spans="1:13" x14ac:dyDescent="0.25">
      <c r="A150" s="129"/>
      <c r="B150" s="129"/>
      <c r="C150" s="130"/>
      <c r="D150" s="129"/>
      <c r="E150" s="129"/>
      <c r="F150" s="129"/>
      <c r="G150" s="129"/>
      <c r="H150" s="28"/>
      <c r="I150" s="28"/>
      <c r="J150" s="28"/>
      <c r="K150" s="28"/>
      <c r="L150" s="28"/>
      <c r="M150" s="28"/>
    </row>
    <row r="151" spans="1:13" x14ac:dyDescent="0.25">
      <c r="A151" s="129"/>
      <c r="B151" s="129"/>
      <c r="C151" s="130"/>
      <c r="D151" s="129"/>
      <c r="E151" s="129"/>
      <c r="F151" s="129"/>
      <c r="G151" s="129"/>
      <c r="H151" s="28"/>
      <c r="I151" s="28"/>
      <c r="J151" s="28"/>
      <c r="K151" s="28"/>
      <c r="L151" s="28"/>
      <c r="M151" s="28"/>
    </row>
    <row r="152" spans="1:13" x14ac:dyDescent="0.25">
      <c r="A152" s="129"/>
      <c r="B152" s="129"/>
      <c r="C152" s="130"/>
      <c r="D152" s="129"/>
      <c r="E152" s="129"/>
      <c r="F152" s="129"/>
      <c r="G152" s="129"/>
      <c r="H152" s="28"/>
      <c r="I152" s="28"/>
      <c r="J152" s="28"/>
      <c r="K152" s="28"/>
      <c r="L152" s="28"/>
      <c r="M152" s="28"/>
    </row>
    <row r="153" spans="1:13" x14ac:dyDescent="0.25">
      <c r="A153" s="129"/>
      <c r="B153" s="129"/>
      <c r="C153" s="130"/>
      <c r="D153" s="129"/>
      <c r="E153" s="129"/>
      <c r="F153" s="129"/>
      <c r="G153" s="129"/>
      <c r="H153" s="28"/>
      <c r="I153" s="28"/>
      <c r="J153" s="28"/>
      <c r="K153" s="28"/>
      <c r="L153" s="28"/>
      <c r="M153" s="28"/>
    </row>
    <row r="154" spans="1:13" x14ac:dyDescent="0.25">
      <c r="A154" s="129"/>
      <c r="B154" s="129"/>
      <c r="C154" s="130"/>
      <c r="D154" s="129"/>
      <c r="E154" s="129"/>
      <c r="F154" s="129"/>
      <c r="G154" s="129"/>
      <c r="H154" s="28"/>
      <c r="I154" s="28"/>
      <c r="J154" s="28"/>
      <c r="K154" s="28"/>
      <c r="L154" s="28"/>
      <c r="M154" s="28"/>
    </row>
    <row r="155" spans="1:13" x14ac:dyDescent="0.25">
      <c r="A155" s="129"/>
      <c r="B155" s="129"/>
      <c r="C155" s="130"/>
      <c r="D155" s="129"/>
      <c r="E155" s="129"/>
      <c r="F155" s="129"/>
      <c r="G155" s="129"/>
      <c r="H155" s="28"/>
      <c r="I155" s="28"/>
      <c r="J155" s="28"/>
      <c r="K155" s="28"/>
      <c r="L155" s="28"/>
      <c r="M155" s="28"/>
    </row>
    <row r="156" spans="1:13" x14ac:dyDescent="0.25">
      <c r="A156" s="129"/>
      <c r="B156" s="129"/>
      <c r="C156" s="130"/>
      <c r="D156" s="129"/>
      <c r="E156" s="129"/>
      <c r="F156" s="129"/>
      <c r="G156" s="129"/>
      <c r="H156" s="28"/>
      <c r="I156" s="28"/>
      <c r="J156" s="28"/>
      <c r="K156" s="28"/>
      <c r="L156" s="28"/>
      <c r="M156" s="28"/>
    </row>
    <row r="157" spans="1:13" x14ac:dyDescent="0.25">
      <c r="A157" s="129"/>
      <c r="B157" s="129"/>
      <c r="C157" s="130"/>
      <c r="D157" s="129"/>
      <c r="E157" s="129"/>
      <c r="F157" s="129"/>
      <c r="G157" s="129"/>
      <c r="H157" s="28"/>
      <c r="I157" s="28"/>
      <c r="J157" s="28"/>
      <c r="K157" s="28"/>
      <c r="L157" s="28"/>
      <c r="M157" s="28"/>
    </row>
    <row r="158" spans="1:13" x14ac:dyDescent="0.25">
      <c r="A158" s="129"/>
      <c r="B158" s="129"/>
      <c r="C158" s="130"/>
      <c r="D158" s="129"/>
      <c r="E158" s="129"/>
      <c r="F158" s="129"/>
      <c r="G158" s="129"/>
      <c r="H158" s="28"/>
      <c r="I158" s="28"/>
      <c r="J158" s="28"/>
      <c r="K158" s="28"/>
      <c r="L158" s="28"/>
      <c r="M158" s="28"/>
    </row>
    <row r="159" spans="1:13" x14ac:dyDescent="0.25">
      <c r="A159" s="129"/>
      <c r="B159" s="129"/>
      <c r="C159" s="130"/>
      <c r="D159" s="129"/>
      <c r="E159" s="129"/>
      <c r="F159" s="129"/>
      <c r="G159" s="129"/>
      <c r="H159" s="28"/>
      <c r="I159" s="28"/>
      <c r="J159" s="28"/>
      <c r="K159" s="28"/>
      <c r="L159" s="28"/>
      <c r="M159" s="28"/>
    </row>
    <row r="160" spans="1:13" x14ac:dyDescent="0.25">
      <c r="A160" s="129"/>
      <c r="B160" s="129"/>
      <c r="C160" s="130"/>
      <c r="D160" s="129"/>
      <c r="E160" s="129"/>
      <c r="F160" s="129"/>
      <c r="G160" s="129"/>
      <c r="H160" s="28"/>
      <c r="I160" s="28"/>
      <c r="J160" s="28"/>
      <c r="K160" s="28"/>
      <c r="L160" s="28"/>
      <c r="M160" s="28"/>
    </row>
    <row r="161" spans="1:13" x14ac:dyDescent="0.25">
      <c r="A161" s="129"/>
      <c r="B161" s="129"/>
      <c r="C161" s="130"/>
      <c r="D161" s="129"/>
      <c r="E161" s="129"/>
      <c r="F161" s="129"/>
      <c r="G161" s="129"/>
      <c r="H161" s="28"/>
      <c r="I161" s="28"/>
      <c r="J161" s="28"/>
      <c r="K161" s="28"/>
      <c r="L161" s="28"/>
      <c r="M161" s="28"/>
    </row>
    <row r="162" spans="1:13" x14ac:dyDescent="0.25">
      <c r="A162" s="129"/>
      <c r="B162" s="129"/>
      <c r="C162" s="130"/>
      <c r="D162" s="129"/>
      <c r="E162" s="129"/>
      <c r="F162" s="129"/>
      <c r="G162" s="129"/>
      <c r="H162" s="28"/>
      <c r="I162" s="28"/>
      <c r="J162" s="28"/>
      <c r="K162" s="28"/>
      <c r="L162" s="28"/>
      <c r="M162" s="28"/>
    </row>
    <row r="163" spans="1:13" x14ac:dyDescent="0.25">
      <c r="A163" s="129"/>
      <c r="B163" s="129"/>
      <c r="C163" s="130"/>
      <c r="D163" s="129"/>
      <c r="E163" s="129"/>
      <c r="F163" s="129"/>
      <c r="G163" s="129"/>
      <c r="H163" s="28"/>
      <c r="I163" s="28"/>
      <c r="J163" s="28"/>
      <c r="K163" s="28"/>
      <c r="L163" s="28"/>
      <c r="M163" s="28"/>
    </row>
    <row r="164" spans="1:13" x14ac:dyDescent="0.25">
      <c r="A164" s="129"/>
      <c r="B164" s="129"/>
      <c r="C164" s="130"/>
      <c r="D164" s="129"/>
      <c r="E164" s="129"/>
      <c r="F164" s="129"/>
      <c r="G164" s="129"/>
      <c r="H164" s="28"/>
      <c r="I164" s="28"/>
      <c r="J164" s="28"/>
      <c r="K164" s="28"/>
      <c r="L164" s="28"/>
      <c r="M164" s="28"/>
    </row>
    <row r="165" spans="1:13" x14ac:dyDescent="0.25">
      <c r="A165" s="129"/>
      <c r="B165" s="129"/>
      <c r="C165" s="130"/>
      <c r="D165" s="129"/>
      <c r="E165" s="129"/>
      <c r="F165" s="129"/>
      <c r="G165" s="129"/>
      <c r="H165" s="28"/>
      <c r="I165" s="28"/>
      <c r="J165" s="28"/>
      <c r="K165" s="28"/>
      <c r="L165" s="28"/>
      <c r="M165" s="28"/>
    </row>
    <row r="166" spans="1:13" x14ac:dyDescent="0.25">
      <c r="A166" s="129"/>
      <c r="B166" s="129"/>
      <c r="C166" s="130"/>
      <c r="D166" s="129"/>
      <c r="E166" s="129"/>
      <c r="F166" s="129"/>
      <c r="G166" s="129"/>
      <c r="H166" s="28"/>
      <c r="I166" s="28"/>
      <c r="J166" s="28"/>
      <c r="K166" s="28"/>
      <c r="L166" s="28"/>
      <c r="M166" s="28"/>
    </row>
    <row r="167" spans="1:13" x14ac:dyDescent="0.25">
      <c r="A167" s="129"/>
      <c r="B167" s="129"/>
      <c r="C167" s="129"/>
      <c r="D167" s="129"/>
      <c r="E167" s="129"/>
      <c r="F167" s="129"/>
      <c r="G167" s="129"/>
      <c r="H167" s="28"/>
      <c r="I167" s="28"/>
      <c r="J167" s="28"/>
      <c r="K167" s="28"/>
      <c r="L167" s="28"/>
      <c r="M167" s="28"/>
    </row>
    <row r="168" spans="1:13" x14ac:dyDescent="0.25">
      <c r="A168" s="129"/>
      <c r="B168" s="129"/>
      <c r="C168" s="129"/>
      <c r="D168" s="129"/>
      <c r="E168" s="129"/>
      <c r="F168" s="129"/>
      <c r="G168" s="129"/>
      <c r="H168" s="28"/>
      <c r="I168" s="28"/>
      <c r="J168" s="28"/>
      <c r="K168" s="28"/>
      <c r="L168" s="28"/>
      <c r="M168" s="28"/>
    </row>
    <row r="169" spans="1:13" x14ac:dyDescent="0.25">
      <c r="A169" s="129"/>
      <c r="B169" s="129"/>
      <c r="C169" s="130"/>
      <c r="D169" s="129"/>
      <c r="E169" s="129"/>
      <c r="F169" s="128"/>
      <c r="G169" s="129"/>
      <c r="H169" s="28"/>
      <c r="I169" s="28"/>
      <c r="J169" s="28"/>
      <c r="K169" s="28"/>
      <c r="L169" s="28"/>
      <c r="M169" s="28"/>
    </row>
    <row r="170" spans="1:13" x14ac:dyDescent="0.25">
      <c r="A170" s="129"/>
      <c r="B170" s="129"/>
      <c r="C170" s="130"/>
      <c r="D170" s="129"/>
      <c r="E170" s="129"/>
      <c r="F170" s="129"/>
      <c r="G170" s="129"/>
      <c r="H170" s="28"/>
      <c r="I170" s="28"/>
      <c r="J170" s="28"/>
      <c r="K170" s="28"/>
      <c r="L170" s="28"/>
      <c r="M170" s="28"/>
    </row>
    <row r="171" spans="1:13" x14ac:dyDescent="0.25">
      <c r="A171" s="28"/>
      <c r="B171" s="28"/>
      <c r="C171" s="46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1:13" x14ac:dyDescent="0.25">
      <c r="A172" s="28"/>
      <c r="B172" s="28"/>
      <c r="C172" s="28"/>
      <c r="D172" s="28"/>
      <c r="E172" s="28"/>
      <c r="F172" s="28"/>
    </row>
    <row r="173" spans="1:13" x14ac:dyDescent="0.25">
      <c r="A173" s="28"/>
      <c r="B173" s="28"/>
      <c r="C173" s="28"/>
      <c r="D173" s="28"/>
      <c r="E173" s="28"/>
      <c r="F173" s="28"/>
    </row>
    <row r="174" spans="1:13" x14ac:dyDescent="0.25">
      <c r="A174" s="28"/>
      <c r="B174" s="28"/>
      <c r="C174" s="28"/>
      <c r="D174" s="28"/>
      <c r="E174" s="28"/>
      <c r="F174" s="28"/>
    </row>
  </sheetData>
  <mergeCells count="3">
    <mergeCell ref="C1:H1"/>
    <mergeCell ref="F7:H7"/>
    <mergeCell ref="F6:G6"/>
  </mergeCells>
  <conditionalFormatting sqref="C33:C35 C25:C26 C31">
    <cfRule type="expression" dxfId="13" priority="25" stopIfTrue="1">
      <formula>AND($A25&lt;&gt;"COMPOSICAO",$A25&lt;&gt;"INSUMO",$A25&lt;&gt;"")</formula>
    </cfRule>
    <cfRule type="expression" dxfId="12" priority="26" stopIfTrue="1">
      <formula>AND(OR($A25="COMPOSICAO",$A25="INSUMO",$A25&lt;&gt;""),$A25&lt;&gt;"")</formula>
    </cfRule>
  </conditionalFormatting>
  <conditionalFormatting sqref="B31">
    <cfRule type="expression" dxfId="11" priority="27" stopIfTrue="1">
      <formula>AND($A32&lt;&gt;"COMPOSICAO",$A32&lt;&gt;"INSUMO",$A32&lt;&gt;"")</formula>
    </cfRule>
    <cfRule type="expression" dxfId="10" priority="28" stopIfTrue="1">
      <formula>AND(OR($A32="COMPOSICAO",$A32="INSUMO",$A32&lt;&gt;""),$A32&lt;&gt;"")</formula>
    </cfRule>
  </conditionalFormatting>
  <conditionalFormatting sqref="C24">
    <cfRule type="expression" dxfId="9" priority="31" stopIfTrue="1">
      <formula>AND($A27&lt;&gt;"COMPOSICAO",$A27&lt;&gt;"INSUMO",$A27&lt;&gt;"")</formula>
    </cfRule>
    <cfRule type="expression" dxfId="8" priority="32" stopIfTrue="1">
      <formula>AND(OR($A27="COMPOSICAO",$A27="INSUMO",$A27&lt;&gt;""),$A27&lt;&gt;"")</formula>
    </cfRule>
  </conditionalFormatting>
  <conditionalFormatting sqref="C29:C30">
    <cfRule type="expression" dxfId="7" priority="1" stopIfTrue="1">
      <formula>AND($A37&lt;&gt;"COMPOSICAO",$A37&lt;&gt;"INSUMO",$A37&lt;&gt;"")</formula>
    </cfRule>
    <cfRule type="expression" dxfId="6" priority="2" stopIfTrue="1">
      <formula>AND(OR($A37="COMPOSICAO",$A37="INSUMO",$A37&lt;&gt;""),$A37&lt;&gt;"")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C15" sqref="C15"/>
    </sheetView>
  </sheetViews>
  <sheetFormatPr defaultRowHeight="15" x14ac:dyDescent="0.25"/>
  <cols>
    <col min="1" max="1" width="21.85546875" customWidth="1"/>
    <col min="2" max="2" width="31.85546875" customWidth="1"/>
    <col min="3" max="3" width="12.28515625" bestFit="1" customWidth="1"/>
    <col min="4" max="4" width="7.28515625" bestFit="1" customWidth="1"/>
    <col min="5" max="5" width="12.28515625" bestFit="1" customWidth="1"/>
    <col min="6" max="6" width="11.85546875" customWidth="1"/>
    <col min="7" max="7" width="12" customWidth="1"/>
    <col min="8" max="8" width="7.28515625" bestFit="1" customWidth="1"/>
    <col min="9" max="9" width="12.28515625" bestFit="1" customWidth="1"/>
  </cols>
  <sheetData>
    <row r="1" spans="1:9" ht="15.75" x14ac:dyDescent="0.25">
      <c r="A1" s="216" t="s">
        <v>13</v>
      </c>
      <c r="B1" s="217"/>
      <c r="C1" s="217"/>
      <c r="D1" s="217"/>
      <c r="E1" s="218"/>
      <c r="F1" s="218"/>
      <c r="G1" s="218"/>
      <c r="H1" s="80"/>
      <c r="I1" s="81"/>
    </row>
    <row r="2" spans="1:9" x14ac:dyDescent="0.25">
      <c r="A2" s="102" t="s">
        <v>14</v>
      </c>
      <c r="B2" s="219" t="s">
        <v>47</v>
      </c>
      <c r="C2" s="219"/>
      <c r="D2" s="219"/>
      <c r="E2" s="219"/>
      <c r="F2" s="95"/>
      <c r="G2" s="96"/>
      <c r="H2" s="83"/>
      <c r="I2" s="103"/>
    </row>
    <row r="3" spans="1:9" x14ac:dyDescent="0.25">
      <c r="A3" s="104" t="s">
        <v>35</v>
      </c>
      <c r="B3" s="98"/>
      <c r="C3" s="49"/>
      <c r="D3" s="49"/>
      <c r="E3" s="50"/>
      <c r="F3" s="51"/>
      <c r="G3" s="94"/>
      <c r="H3" s="28"/>
      <c r="I3" s="82"/>
    </row>
    <row r="4" spans="1:9" x14ac:dyDescent="0.25">
      <c r="A4" s="102" t="s">
        <v>15</v>
      </c>
      <c r="B4" s="151"/>
      <c r="C4" s="151"/>
      <c r="D4" s="97"/>
      <c r="E4" s="99"/>
      <c r="F4" s="100" t="s">
        <v>16</v>
      </c>
      <c r="G4" s="101">
        <v>44463</v>
      </c>
      <c r="H4" s="28"/>
      <c r="I4" s="82"/>
    </row>
    <row r="5" spans="1:9" x14ac:dyDescent="0.25">
      <c r="A5" s="102" t="s">
        <v>17</v>
      </c>
      <c r="B5" s="151"/>
      <c r="C5" s="151"/>
      <c r="D5" s="97"/>
      <c r="E5" s="220"/>
      <c r="F5" s="220"/>
      <c r="G5" s="220"/>
      <c r="H5" s="220"/>
      <c r="I5" s="221"/>
    </row>
    <row r="6" spans="1:9" ht="15.75" thickBot="1" x14ac:dyDescent="0.3">
      <c r="A6" s="105" t="s">
        <v>18</v>
      </c>
      <c r="B6" s="106">
        <v>0.25</v>
      </c>
      <c r="C6" s="52"/>
      <c r="D6" s="53" t="s">
        <v>19</v>
      </c>
      <c r="E6" s="222"/>
      <c r="F6" s="222"/>
      <c r="G6" s="222"/>
      <c r="H6" s="222"/>
      <c r="I6" s="223"/>
    </row>
    <row r="7" spans="1:9" ht="18.75" thickBot="1" x14ac:dyDescent="0.3">
      <c r="A7" s="54"/>
      <c r="B7" s="54"/>
      <c r="C7" s="54"/>
      <c r="D7" s="54"/>
      <c r="E7" s="54"/>
      <c r="F7" s="54"/>
      <c r="G7" s="54"/>
    </row>
    <row r="8" spans="1:9" x14ac:dyDescent="0.25">
      <c r="A8" s="224" t="s">
        <v>20</v>
      </c>
      <c r="B8" s="225"/>
      <c r="C8" s="225"/>
      <c r="D8" s="225"/>
      <c r="E8" s="225"/>
      <c r="F8" s="225"/>
      <c r="G8" s="225"/>
      <c r="H8" s="80"/>
      <c r="I8" s="81"/>
    </row>
    <row r="9" spans="1:9" x14ac:dyDescent="0.25">
      <c r="A9" s="226"/>
      <c r="B9" s="227"/>
      <c r="C9" s="227"/>
      <c r="D9" s="227"/>
      <c r="E9" s="227"/>
      <c r="F9" s="227"/>
      <c r="G9" s="227"/>
      <c r="H9" s="28"/>
      <c r="I9" s="82"/>
    </row>
    <row r="10" spans="1:9" x14ac:dyDescent="0.25">
      <c r="A10" s="228" t="s">
        <v>0</v>
      </c>
      <c r="B10" s="229" t="s">
        <v>21</v>
      </c>
      <c r="C10" s="230" t="s">
        <v>22</v>
      </c>
      <c r="D10" s="231" t="s">
        <v>23</v>
      </c>
      <c r="E10" s="232"/>
      <c r="F10" s="232"/>
      <c r="G10" s="232"/>
      <c r="H10" s="232"/>
      <c r="I10" s="233"/>
    </row>
    <row r="11" spans="1:9" x14ac:dyDescent="0.25">
      <c r="A11" s="228"/>
      <c r="B11" s="229"/>
      <c r="C11" s="230"/>
      <c r="D11" s="234" t="s">
        <v>24</v>
      </c>
      <c r="E11" s="234"/>
      <c r="F11" s="235" t="s">
        <v>25</v>
      </c>
      <c r="G11" s="236"/>
      <c r="H11" s="214" t="s">
        <v>29</v>
      </c>
      <c r="I11" s="215"/>
    </row>
    <row r="12" spans="1:9" x14ac:dyDescent="0.25">
      <c r="A12" s="228"/>
      <c r="B12" s="229"/>
      <c r="C12" s="230"/>
      <c r="D12" s="68" t="s">
        <v>6</v>
      </c>
      <c r="E12" s="69" t="s">
        <v>26</v>
      </c>
      <c r="F12" s="55" t="s">
        <v>6</v>
      </c>
      <c r="G12" s="88" t="s">
        <v>26</v>
      </c>
      <c r="H12" s="89" t="s">
        <v>6</v>
      </c>
      <c r="I12" s="90" t="s">
        <v>26</v>
      </c>
    </row>
    <row r="13" spans="1:9" x14ac:dyDescent="0.25">
      <c r="A13" s="76">
        <v>1</v>
      </c>
      <c r="B13" s="155" t="s">
        <v>42</v>
      </c>
      <c r="C13" s="77">
        <v>14180.4</v>
      </c>
      <c r="D13" s="78">
        <v>0.25</v>
      </c>
      <c r="E13" s="79">
        <f>D13*C13</f>
        <v>3545.1</v>
      </c>
      <c r="F13" s="84">
        <v>0.5</v>
      </c>
      <c r="G13" s="57">
        <f t="shared" ref="G13:G22" si="0">F13*C13</f>
        <v>7090.2</v>
      </c>
      <c r="H13" s="70">
        <v>0.25</v>
      </c>
      <c r="I13" s="91">
        <f>H13*C13</f>
        <v>3545.1</v>
      </c>
    </row>
    <row r="14" spans="1:9" x14ac:dyDescent="0.25">
      <c r="A14" s="76">
        <v>2</v>
      </c>
      <c r="B14" s="155" t="s">
        <v>43</v>
      </c>
      <c r="C14" s="77">
        <v>12325.05</v>
      </c>
      <c r="D14" s="78">
        <v>0.25</v>
      </c>
      <c r="E14" s="79">
        <f>D14*C14</f>
        <v>3081.2624999999998</v>
      </c>
      <c r="F14" s="84">
        <v>0.5</v>
      </c>
      <c r="G14" s="57">
        <f t="shared" si="0"/>
        <v>6162.5249999999996</v>
      </c>
      <c r="H14" s="70">
        <v>0.25</v>
      </c>
      <c r="I14" s="91">
        <f>H14*C14</f>
        <v>3081.2624999999998</v>
      </c>
    </row>
    <row r="15" spans="1:9" x14ac:dyDescent="0.25">
      <c r="A15" s="76">
        <v>3</v>
      </c>
      <c r="B15" s="154" t="s">
        <v>44</v>
      </c>
      <c r="C15" s="77">
        <v>16657.52</v>
      </c>
      <c r="D15" s="78">
        <v>0.25</v>
      </c>
      <c r="E15" s="79">
        <f>D15*C15</f>
        <v>4164.38</v>
      </c>
      <c r="F15" s="84">
        <v>0.5</v>
      </c>
      <c r="G15" s="57">
        <f>F15*C15</f>
        <v>8328.76</v>
      </c>
      <c r="H15" s="70">
        <v>0.25</v>
      </c>
      <c r="I15" s="91">
        <f>H15*C15</f>
        <v>4164.38</v>
      </c>
    </row>
    <row r="16" spans="1:9" x14ac:dyDescent="0.25">
      <c r="A16" s="150">
        <v>4</v>
      </c>
      <c r="B16" s="154" t="s">
        <v>45</v>
      </c>
      <c r="C16" s="57">
        <v>13306</v>
      </c>
      <c r="D16" s="70">
        <v>0.5</v>
      </c>
      <c r="E16" s="71">
        <f t="shared" ref="E16" si="1">D16*C16</f>
        <v>6653</v>
      </c>
      <c r="F16" s="85">
        <v>0.5</v>
      </c>
      <c r="G16" s="57">
        <f t="shared" ref="G16" si="2">F16*C16</f>
        <v>6653</v>
      </c>
      <c r="H16" s="70">
        <v>0</v>
      </c>
      <c r="I16" s="92">
        <f t="shared" ref="I16" si="3">H16*C16</f>
        <v>0</v>
      </c>
    </row>
    <row r="17" spans="1:9" x14ac:dyDescent="0.25">
      <c r="A17" s="150">
        <v>5</v>
      </c>
      <c r="B17" s="155" t="s">
        <v>30</v>
      </c>
      <c r="C17" s="57">
        <v>13642.33</v>
      </c>
      <c r="D17" s="70">
        <v>0.25</v>
      </c>
      <c r="E17" s="71">
        <f>D17*C17</f>
        <v>3410.5825</v>
      </c>
      <c r="F17" s="85">
        <v>0.25</v>
      </c>
      <c r="G17" s="57">
        <f>F17*C17</f>
        <v>3410.5825</v>
      </c>
      <c r="H17" s="70">
        <v>0.5</v>
      </c>
      <c r="I17" s="92">
        <f>H17*C17</f>
        <v>6821.165</v>
      </c>
    </row>
    <row r="18" spans="1:9" x14ac:dyDescent="0.25">
      <c r="A18" s="150">
        <v>6</v>
      </c>
      <c r="B18" s="154" t="s">
        <v>46</v>
      </c>
      <c r="C18" s="57">
        <v>39296.199999999997</v>
      </c>
      <c r="D18" s="70">
        <v>0.5</v>
      </c>
      <c r="E18" s="71">
        <f>D18*C18</f>
        <v>19648.099999999999</v>
      </c>
      <c r="F18" s="85">
        <v>0.5</v>
      </c>
      <c r="G18" s="57">
        <f>F18*C18</f>
        <v>19648.099999999999</v>
      </c>
      <c r="H18" s="70">
        <v>0</v>
      </c>
      <c r="I18" s="92">
        <f>H18*C18</f>
        <v>0</v>
      </c>
    </row>
    <row r="19" spans="1:9" x14ac:dyDescent="0.25">
      <c r="A19" s="150"/>
      <c r="B19" s="135"/>
      <c r="C19" s="57"/>
      <c r="D19" s="70"/>
      <c r="E19" s="71">
        <f t="shared" ref="E19:E22" si="4">D19*C19</f>
        <v>0</v>
      </c>
      <c r="F19" s="85"/>
      <c r="G19" s="57">
        <f t="shared" si="0"/>
        <v>0</v>
      </c>
      <c r="H19" s="70"/>
      <c r="I19" s="92">
        <f t="shared" ref="I19:I22" si="5">H19*C19</f>
        <v>0</v>
      </c>
    </row>
    <row r="20" spans="1:9" x14ac:dyDescent="0.25">
      <c r="A20" s="150"/>
      <c r="B20" s="56"/>
      <c r="C20" s="57"/>
      <c r="D20" s="70"/>
      <c r="E20" s="71">
        <f t="shared" si="4"/>
        <v>0</v>
      </c>
      <c r="F20" s="85"/>
      <c r="G20" s="57">
        <f t="shared" si="0"/>
        <v>0</v>
      </c>
      <c r="H20" s="70"/>
      <c r="I20" s="92">
        <f t="shared" si="5"/>
        <v>0</v>
      </c>
    </row>
    <row r="21" spans="1:9" x14ac:dyDescent="0.25">
      <c r="A21" s="150"/>
      <c r="B21" s="56"/>
      <c r="C21" s="57"/>
      <c r="D21" s="70"/>
      <c r="E21" s="71">
        <f t="shared" si="4"/>
        <v>0</v>
      </c>
      <c r="F21" s="85"/>
      <c r="G21" s="57">
        <f t="shared" si="0"/>
        <v>0</v>
      </c>
      <c r="H21" s="70"/>
      <c r="I21" s="92">
        <f t="shared" si="5"/>
        <v>0</v>
      </c>
    </row>
    <row r="22" spans="1:9" x14ac:dyDescent="0.25">
      <c r="A22" s="150"/>
      <c r="B22" s="56"/>
      <c r="C22" s="57"/>
      <c r="D22" s="70"/>
      <c r="E22" s="71">
        <f t="shared" si="4"/>
        <v>0</v>
      </c>
      <c r="F22" s="85"/>
      <c r="G22" s="57">
        <f t="shared" si="0"/>
        <v>0</v>
      </c>
      <c r="H22" s="70"/>
      <c r="I22" s="92">
        <f t="shared" si="5"/>
        <v>0</v>
      </c>
    </row>
    <row r="23" spans="1:9" x14ac:dyDescent="0.25">
      <c r="A23" s="150"/>
      <c r="B23" s="56"/>
      <c r="C23" s="57"/>
      <c r="D23" s="70"/>
      <c r="E23" s="71"/>
      <c r="F23" s="85"/>
      <c r="G23" s="57"/>
      <c r="H23" s="70"/>
      <c r="I23" s="92"/>
    </row>
    <row r="24" spans="1:9" x14ac:dyDescent="0.25">
      <c r="A24" s="150"/>
      <c r="B24" s="58" t="s">
        <v>27</v>
      </c>
      <c r="C24" s="59">
        <f>SUM(C13:C23)</f>
        <v>109407.5</v>
      </c>
      <c r="D24" s="72">
        <f>E24/$C$24</f>
        <v>0.37019788405730869</v>
      </c>
      <c r="E24" s="73">
        <f>SUM(E13:E23)</f>
        <v>40502.425000000003</v>
      </c>
      <c r="F24" s="86">
        <f>G24/$C$24</f>
        <v>0.46882679432397228</v>
      </c>
      <c r="G24" s="59">
        <f>SUM(G13:G23)</f>
        <v>51293.167499999996</v>
      </c>
      <c r="H24" s="72">
        <f>I24/$C$24</f>
        <v>0.16097532161871903</v>
      </c>
      <c r="I24" s="93">
        <f>SUM(I13:I23)</f>
        <v>17611.907500000001</v>
      </c>
    </row>
    <row r="25" spans="1:9" ht="15.75" thickBot="1" x14ac:dyDescent="0.3">
      <c r="A25" s="60"/>
      <c r="B25" s="61" t="s">
        <v>28</v>
      </c>
      <c r="C25" s="62"/>
      <c r="D25" s="74">
        <f>D24</f>
        <v>0.37019788405730869</v>
      </c>
      <c r="E25" s="75">
        <f>E24</f>
        <v>40502.425000000003</v>
      </c>
      <c r="F25" s="87">
        <f>D25+F24</f>
        <v>0.83902467838128092</v>
      </c>
      <c r="G25" s="63">
        <f>E25+G24</f>
        <v>91795.592499999999</v>
      </c>
      <c r="H25" s="74">
        <f>F25+H24</f>
        <v>1</v>
      </c>
      <c r="I25" s="107">
        <f>G25+I24</f>
        <v>109407.5</v>
      </c>
    </row>
    <row r="26" spans="1:9" x14ac:dyDescent="0.25">
      <c r="A26" s="64"/>
      <c r="B26" s="65"/>
      <c r="C26" s="66"/>
      <c r="D26" s="67"/>
      <c r="E26" s="66"/>
      <c r="F26" s="67"/>
      <c r="G26" s="66"/>
    </row>
    <row r="27" spans="1:9" x14ac:dyDescent="0.25">
      <c r="A27" s="153" t="s">
        <v>41</v>
      </c>
      <c r="B27" s="65"/>
      <c r="C27" s="66"/>
      <c r="D27" s="67"/>
      <c r="E27" s="66"/>
      <c r="F27" s="67"/>
      <c r="G27" s="66"/>
    </row>
    <row r="29" spans="1:9" x14ac:dyDescent="0.25">
      <c r="A29" s="210" t="s">
        <v>40</v>
      </c>
      <c r="B29" s="210"/>
      <c r="C29" s="111"/>
      <c r="D29" s="147"/>
      <c r="E29" s="148"/>
      <c r="F29" s="149"/>
      <c r="G29" s="147"/>
    </row>
    <row r="30" spans="1:9" x14ac:dyDescent="0.25">
      <c r="A30" s="211" t="s">
        <v>38</v>
      </c>
      <c r="B30" s="211"/>
      <c r="C30" s="111"/>
      <c r="D30" s="212" t="s">
        <v>36</v>
      </c>
      <c r="E30" s="212"/>
      <c r="F30" s="212"/>
      <c r="G30" s="212"/>
    </row>
    <row r="31" spans="1:9" x14ac:dyDescent="0.25">
      <c r="A31" s="211" t="s">
        <v>39</v>
      </c>
      <c r="B31" s="211"/>
      <c r="C31" s="111"/>
      <c r="D31" s="213" t="s">
        <v>37</v>
      </c>
      <c r="E31" s="213"/>
      <c r="F31" s="213"/>
      <c r="G31" s="213"/>
    </row>
    <row r="32" spans="1:9" x14ac:dyDescent="0.25">
      <c r="B32" s="142"/>
      <c r="C32" s="111"/>
      <c r="D32" s="112"/>
      <c r="E32" s="143"/>
      <c r="F32" s="144"/>
    </row>
    <row r="33" spans="2:7" x14ac:dyDescent="0.25">
      <c r="B33" s="28"/>
      <c r="C33" s="111"/>
      <c r="E33" s="143"/>
      <c r="F33" s="144"/>
      <c r="G33" s="112"/>
    </row>
    <row r="34" spans="2:7" x14ac:dyDescent="0.25">
      <c r="B34" s="142"/>
      <c r="C34" s="111"/>
      <c r="D34" s="112"/>
      <c r="E34" s="143"/>
      <c r="F34" s="144"/>
      <c r="G34" s="112"/>
    </row>
    <row r="35" spans="2:7" x14ac:dyDescent="0.25">
      <c r="B35" s="142"/>
      <c r="C35" s="111"/>
      <c r="D35" s="112"/>
      <c r="E35" s="143"/>
      <c r="F35" s="144"/>
      <c r="G35" s="112"/>
    </row>
  </sheetData>
  <mergeCells count="16">
    <mergeCell ref="H11:I11"/>
    <mergeCell ref="A1:G1"/>
    <mergeCell ref="B2:E2"/>
    <mergeCell ref="E5:I6"/>
    <mergeCell ref="A8:G9"/>
    <mergeCell ref="A10:A12"/>
    <mergeCell ref="B10:B12"/>
    <mergeCell ref="C10:C12"/>
    <mergeCell ref="D10:I10"/>
    <mergeCell ref="D11:E11"/>
    <mergeCell ref="F11:G11"/>
    <mergeCell ref="A29:B29"/>
    <mergeCell ref="A30:B30"/>
    <mergeCell ref="A31:B31"/>
    <mergeCell ref="D30:G30"/>
    <mergeCell ref="D31:G31"/>
  </mergeCells>
  <conditionalFormatting sqref="B34:B35">
    <cfRule type="expression" dxfId="5" priority="1" stopIfTrue="1">
      <formula>AND($A35&lt;&gt;"COMPOSICAO",$A35&lt;&gt;"INSUMO",$A35&lt;&gt;"")</formula>
    </cfRule>
    <cfRule type="expression" dxfId="4" priority="2" stopIfTrue="1">
      <formula>AND(OR($A35="COMPOSICAO",$A35="INSUMO",$A35&lt;&gt;""),$A35&lt;&gt;"")</formula>
    </cfRule>
  </conditionalFormatting>
  <conditionalFormatting sqref="B32">
    <cfRule type="expression" dxfId="3" priority="5" stopIfTrue="1">
      <formula>AND($A32&lt;&gt;"COMPOSICAO",$A32&lt;&gt;"INSUMO",$A32&lt;&gt;"")</formula>
    </cfRule>
    <cfRule type="expression" dxfId="2" priority="6" stopIfTrue="1">
      <formula>AND(OR($A32="COMPOSICAO",$A32="INSUMO",$A32&lt;&gt;""),$A32&lt;&gt;"")</formula>
    </cfRule>
  </conditionalFormatting>
  <conditionalFormatting sqref="D30 A30:A31">
    <cfRule type="expression" dxfId="1" priority="35" stopIfTrue="1">
      <formula>AND(#REF!&lt;&gt;"COMPOSICAO",#REF!&lt;&gt;"INSUMO",#REF!&lt;&gt;"")</formula>
    </cfRule>
    <cfRule type="expression" dxfId="0" priority="36" stopIfTrue="1">
      <formula>AND(OR(#REF!="COMPOSICAO",#REF!="INSUMO",#REF!&lt;&gt;""),#REF!&lt;&gt;"")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CÂMARA MUNICIPAL</vt:lpstr>
      <vt:lpstr>Plan1</vt:lpstr>
      <vt:lpstr>'PLANILHA CÂMARA MUNICIPAL'!Area_de_impressao</vt:lpstr>
      <vt:lpstr>'PLANILHA CÂMARA MUNICIPAL'!Titulos_de_impressao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Usuário do Windows</cp:lastModifiedBy>
  <cp:lastPrinted>2021-12-09T19:51:41Z</cp:lastPrinted>
  <dcterms:created xsi:type="dcterms:W3CDTF">2018-03-05T14:15:54Z</dcterms:created>
  <dcterms:modified xsi:type="dcterms:W3CDTF">2022-02-09T16:17:40Z</dcterms:modified>
</cp:coreProperties>
</file>